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2"/>
  </bookViews>
  <sheets>
    <sheet name="Open" sheetId="1" r:id="rId1"/>
    <sheet name="Juniors" sheetId="2" r:id="rId2"/>
    <sheet name="FUT_MAT" sheetId="3" r:id="rId3"/>
    <sheet name="5 to 10" sheetId="4" r:id="rId4"/>
    <sheet name="5 TO 10 Years LED" sheetId="5" r:id="rId5"/>
    <sheet name="Beginner" sheetId="6" r:id="rId6"/>
  </sheets>
  <definedNames>
    <definedName name="_xlnm._FilterDatabase" localSheetId="3" hidden="1">'5 to 10'!$A$6:$F$6</definedName>
    <definedName name="_xlnm._FilterDatabase" localSheetId="4" hidden="1">'5 TO 10 Years LED'!$A$7:$F$7</definedName>
    <definedName name="_xlnm._FilterDatabase" localSheetId="5" hidden="1">'Beginner'!$A$6:$F$6</definedName>
    <definedName name="_xlnm._FilterDatabase" localSheetId="1" hidden="1">'Juniors'!$A$6:$J$6</definedName>
    <definedName name="_xlnm._FilterDatabase" localSheetId="0" hidden="1">'Open'!$A$6:$J$6</definedName>
    <definedName name="_xlfn._xlws.FILTER" hidden="1">#NAME?</definedName>
    <definedName name="_xlfn._xlws.SORT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<sst xmlns="http://schemas.openxmlformats.org/spreadsheetml/2006/main" count="248" uniqueCount="137">
  <si>
    <t>Surname</t>
  </si>
  <si>
    <t>Name</t>
  </si>
  <si>
    <t>Horse</t>
  </si>
  <si>
    <t>Time 1</t>
  </si>
  <si>
    <t>1st Division</t>
  </si>
  <si>
    <t>2nd Division</t>
  </si>
  <si>
    <t>3rd Division</t>
  </si>
  <si>
    <t>4th Division</t>
  </si>
  <si>
    <t>5 to 10 Years Led</t>
  </si>
  <si>
    <t>Placing</t>
  </si>
  <si>
    <t>X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</si>
  <si>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</si>
  <si>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r>
      <t xml:space="preserve">Points </t>
    </r>
    <r>
      <rPr>
        <b/>
        <sz val="8"/>
        <color indexed="10"/>
        <rFont val="Calibri"/>
        <family val="2"/>
      </rPr>
      <t>Office use only</t>
    </r>
  </si>
  <si>
    <t>Timesheet property of QBRA</t>
  </si>
  <si>
    <t>5 - 10 Yrs Ridden</t>
  </si>
  <si>
    <t>BEGINNER RIDER</t>
  </si>
  <si>
    <t>JUNIOR 4D</t>
  </si>
  <si>
    <t>OPEN 4D</t>
  </si>
  <si>
    <t>QBRA 2023 -Time Sheet</t>
  </si>
  <si>
    <t>QBRA 2024 -Time Sheet</t>
  </si>
  <si>
    <t>Event 2 - 4BP Lauralla Lodge</t>
  </si>
  <si>
    <t>23rd March 2024</t>
  </si>
  <si>
    <t>Sienna</t>
  </si>
  <si>
    <t>Dahlheimer</t>
  </si>
  <si>
    <t>Eclipse</t>
  </si>
  <si>
    <t>Cohen</t>
  </si>
  <si>
    <t>Melville</t>
  </si>
  <si>
    <t>Ryan</t>
  </si>
  <si>
    <t>Dolbel</t>
  </si>
  <si>
    <t>Flynn</t>
  </si>
  <si>
    <t>Indy</t>
  </si>
  <si>
    <t>Wetzler</t>
  </si>
  <si>
    <t>Lacey</t>
  </si>
  <si>
    <t>Belle</t>
  </si>
  <si>
    <t>Nash</t>
  </si>
  <si>
    <t>Groves</t>
  </si>
  <si>
    <t>Pacman</t>
  </si>
  <si>
    <t>Piper</t>
  </si>
  <si>
    <t>Byrne</t>
  </si>
  <si>
    <t>Bailey</t>
  </si>
  <si>
    <t>Willow</t>
  </si>
  <si>
    <t>Smith</t>
  </si>
  <si>
    <t>Dukduk</t>
  </si>
  <si>
    <t>Amber</t>
  </si>
  <si>
    <t>Watts</t>
  </si>
  <si>
    <t>Tank</t>
  </si>
  <si>
    <t>Rylee</t>
  </si>
  <si>
    <t>Palmer</t>
  </si>
  <si>
    <t>Talkin Tactics</t>
  </si>
  <si>
    <t>Apache</t>
  </si>
  <si>
    <t>Shaya</t>
  </si>
  <si>
    <t>Tequila</t>
  </si>
  <si>
    <t>Abby</t>
  </si>
  <si>
    <t>Fry</t>
  </si>
  <si>
    <t>Smarty Pants</t>
  </si>
  <si>
    <t>Cheyanne</t>
  </si>
  <si>
    <t>Podham</t>
  </si>
  <si>
    <t>Beauy</t>
  </si>
  <si>
    <t>Katie</t>
  </si>
  <si>
    <t>McColley</t>
  </si>
  <si>
    <t>Woolerina Gadget</t>
  </si>
  <si>
    <t>Kobi</t>
  </si>
  <si>
    <t>Evans</t>
  </si>
  <si>
    <t>Tommy</t>
  </si>
  <si>
    <t>Marnee</t>
  </si>
  <si>
    <t>Chester</t>
  </si>
  <si>
    <t>Jasmine</t>
  </si>
  <si>
    <t>Knowles</t>
  </si>
  <si>
    <t>Spencer</t>
  </si>
  <si>
    <t>Karlie</t>
  </si>
  <si>
    <t>Rosentreter</t>
  </si>
  <si>
    <t>Bob Wild</t>
  </si>
  <si>
    <t>Kellie</t>
  </si>
  <si>
    <t>Destiny blues</t>
  </si>
  <si>
    <t>Chris</t>
  </si>
  <si>
    <t>Robertson</t>
  </si>
  <si>
    <t>Zippos Revolootion</t>
  </si>
  <si>
    <t>Ebony</t>
  </si>
  <si>
    <t>Privitera</t>
  </si>
  <si>
    <t>Cash</t>
  </si>
  <si>
    <t>Sharee</t>
  </si>
  <si>
    <t>One Roan Ranger</t>
  </si>
  <si>
    <t>Debbie</t>
  </si>
  <si>
    <t>Hartley</t>
  </si>
  <si>
    <t>Playin In The Willows</t>
  </si>
  <si>
    <t>Janene</t>
  </si>
  <si>
    <t>Hughes</t>
  </si>
  <si>
    <t>Cassie</t>
  </si>
  <si>
    <t>Moroney</t>
  </si>
  <si>
    <t>Hicks</t>
  </si>
  <si>
    <t>Kyla</t>
  </si>
  <si>
    <t>Coulthard</t>
  </si>
  <si>
    <t>Moccono</t>
  </si>
  <si>
    <t>Casey</t>
  </si>
  <si>
    <t>Roser</t>
  </si>
  <si>
    <t>Fonzie</t>
  </si>
  <si>
    <t>Shelly</t>
  </si>
  <si>
    <t>Frame</t>
  </si>
  <si>
    <t>King Rock n Roll</t>
  </si>
  <si>
    <t>Natalie</t>
  </si>
  <si>
    <t>Dark</t>
  </si>
  <si>
    <t>Whiskey</t>
  </si>
  <si>
    <t>Tania</t>
  </si>
  <si>
    <t>Rivett</t>
  </si>
  <si>
    <t>Justa Dual</t>
  </si>
  <si>
    <t>Rochelle</t>
  </si>
  <si>
    <t>Pereira</t>
  </si>
  <si>
    <t>Morn N Te</t>
  </si>
  <si>
    <t>Tiarna</t>
  </si>
  <si>
    <t>Rielly</t>
  </si>
  <si>
    <t>LA Smoke n Western</t>
  </si>
  <si>
    <t>Kings Fancy Miracle</t>
  </si>
  <si>
    <t>Kristy</t>
  </si>
  <si>
    <t>Banks</t>
  </si>
  <si>
    <t>Bob</t>
  </si>
  <si>
    <t>Riana</t>
  </si>
  <si>
    <t>Phoenix</t>
  </si>
  <si>
    <t>Bruce</t>
  </si>
  <si>
    <t>Webber</t>
  </si>
  <si>
    <t>9 to 5</t>
  </si>
  <si>
    <t>Bobby</t>
  </si>
  <si>
    <t>Hartlry</t>
  </si>
  <si>
    <t>Beljay Good Things Shine</t>
  </si>
  <si>
    <t>Robert</t>
  </si>
  <si>
    <t>Dragon</t>
  </si>
  <si>
    <t>Jessie</t>
  </si>
  <si>
    <t>Ringo</t>
  </si>
  <si>
    <t>Georgia</t>
  </si>
  <si>
    <t>Bruntflett</t>
  </si>
  <si>
    <t>Delta</t>
  </si>
  <si>
    <t>Kings Fame Royal Rose</t>
  </si>
  <si>
    <t>Workin Ta Fame</t>
  </si>
  <si>
    <t>Payton</t>
  </si>
  <si>
    <t>Que</t>
  </si>
  <si>
    <t>DM</t>
  </si>
  <si>
    <t>FUTURITY</t>
  </si>
  <si>
    <t>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</si>
</sst>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409]h:mm:ss\ AM/PM"/>
  </numFmts>
  <fonts count="54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164" fontId="2" fillId="35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164" fontId="26" fillId="0" borderId="17" xfId="0" applyNumberFormat="1" applyFont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/>
    </xf>
    <xf numFmtId="0" fontId="52" fillId="35" borderId="12" xfId="0" applyFont="1" applyFill="1" applyBorder="1" applyAlignment="1">
      <alignment horizontal="center"/>
    </xf>
    <xf numFmtId="0" fontId="26" fillId="35" borderId="18" xfId="0" applyFont="1" applyFill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8" fillId="0" borderId="0" xfId="0" applyFont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26" fillId="12" borderId="13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53" fillId="0" borderId="0" xfId="0" applyFont="1" applyAlignment="1">
      <alignment/>
    </xf>
    <xf numFmtId="0" fontId="52" fillId="0" borderId="22" xfId="0" applyFont="1" applyBorder="1" applyAlignment="1">
      <alignment horizontal="center"/>
    </xf>
    <xf numFmtId="164" fontId="25" fillId="0" borderId="23" xfId="0" applyNumberFormat="1" applyFont="1" applyBorder="1" applyAlignment="1">
      <alignment vertical="distributed"/>
    </xf>
    <xf numFmtId="0" fontId="25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5" fillId="0" borderId="15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28" fillId="0" borderId="21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164" fontId="28" fillId="0" borderId="23" xfId="0" applyNumberFormat="1" applyFont="1" applyFill="1" applyBorder="1" applyAlignment="1">
      <alignment horizontal="center"/>
    </xf>
    <xf numFmtId="0" fontId="25" fillId="0" borderId="21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164" fontId="25" fillId="0" borderId="29" xfId="0" applyNumberFormat="1" applyFont="1" applyFill="1" applyBorder="1" applyAlignment="1">
      <alignment horizontal="right" wrapText="1"/>
    </xf>
    <xf numFmtId="164" fontId="25" fillId="0" borderId="30" xfId="0" applyNumberFormat="1" applyFont="1" applyFill="1" applyBorder="1" applyAlignment="1">
      <alignment horizontal="right" wrapText="1"/>
    </xf>
    <xf numFmtId="164" fontId="25" fillId="0" borderId="31" xfId="0" applyNumberFormat="1" applyFont="1" applyFill="1" applyBorder="1" applyAlignment="1">
      <alignment horizontal="right" wrapText="1"/>
    </xf>
    <xf numFmtId="164" fontId="25" fillId="0" borderId="0" xfId="0" applyNumberFormat="1" applyFont="1" applyAlignment="1">
      <alignment/>
    </xf>
    <xf numFmtId="0" fontId="25" fillId="6" borderId="15" xfId="0" applyFont="1" applyFill="1" applyBorder="1" applyAlignment="1">
      <alignment horizontal="center"/>
    </xf>
    <xf numFmtId="0" fontId="52" fillId="6" borderId="19" xfId="0" applyFont="1" applyFill="1" applyBorder="1" applyAlignment="1">
      <alignment horizontal="center"/>
    </xf>
    <xf numFmtId="0" fontId="25" fillId="6" borderId="15" xfId="0" applyFont="1" applyFill="1" applyBorder="1" applyAlignment="1">
      <alignment/>
    </xf>
    <xf numFmtId="0" fontId="25" fillId="6" borderId="26" xfId="0" applyFont="1" applyFill="1" applyBorder="1" applyAlignment="1">
      <alignment/>
    </xf>
    <xf numFmtId="0" fontId="25" fillId="6" borderId="29" xfId="0" applyFont="1" applyFill="1" applyBorder="1" applyAlignment="1">
      <alignment/>
    </xf>
    <xf numFmtId="164" fontId="25" fillId="6" borderId="32" xfId="0" applyNumberFormat="1" applyFont="1" applyFill="1" applyBorder="1" applyAlignment="1">
      <alignment vertical="distributed"/>
    </xf>
    <xf numFmtId="164" fontId="25" fillId="6" borderId="32" xfId="0" applyNumberFormat="1" applyFont="1" applyFill="1" applyBorder="1" applyAlignment="1">
      <alignment/>
    </xf>
    <xf numFmtId="0" fontId="25" fillId="6" borderId="27" xfId="0" applyFont="1" applyFill="1" applyBorder="1" applyAlignment="1">
      <alignment horizontal="center"/>
    </xf>
    <xf numFmtId="0" fontId="52" fillId="6" borderId="33" xfId="0" applyFont="1" applyFill="1" applyBorder="1" applyAlignment="1">
      <alignment horizontal="center"/>
    </xf>
    <xf numFmtId="0" fontId="25" fillId="6" borderId="27" xfId="0" applyFont="1" applyFill="1" applyBorder="1" applyAlignment="1">
      <alignment/>
    </xf>
    <xf numFmtId="0" fontId="25" fillId="6" borderId="28" xfId="0" applyFont="1" applyFill="1" applyBorder="1" applyAlignment="1">
      <alignment/>
    </xf>
    <xf numFmtId="0" fontId="25" fillId="6" borderId="34" xfId="0" applyFont="1" applyFill="1" applyBorder="1" applyAlignment="1">
      <alignment/>
    </xf>
    <xf numFmtId="164" fontId="25" fillId="6" borderId="35" xfId="0" applyNumberFormat="1" applyFont="1" applyFill="1" applyBorder="1" applyAlignment="1">
      <alignment vertical="distributed"/>
    </xf>
    <xf numFmtId="164" fontId="25" fillId="6" borderId="36" xfId="0" applyNumberFormat="1" applyFont="1" applyFill="1" applyBorder="1" applyAlignment="1">
      <alignment/>
    </xf>
    <xf numFmtId="0" fontId="25" fillId="36" borderId="27" xfId="0" applyFont="1" applyFill="1" applyBorder="1" applyAlignment="1">
      <alignment horizontal="center"/>
    </xf>
    <xf numFmtId="0" fontId="52" fillId="36" borderId="33" xfId="0" applyFont="1" applyFill="1" applyBorder="1" applyAlignment="1">
      <alignment horizontal="center"/>
    </xf>
    <xf numFmtId="0" fontId="25" fillId="36" borderId="27" xfId="0" applyFont="1" applyFill="1" applyBorder="1" applyAlignment="1">
      <alignment/>
    </xf>
    <xf numFmtId="0" fontId="25" fillId="36" borderId="28" xfId="0" applyFont="1" applyFill="1" applyBorder="1" applyAlignment="1">
      <alignment/>
    </xf>
    <xf numFmtId="0" fontId="25" fillId="36" borderId="34" xfId="0" applyFont="1" applyFill="1" applyBorder="1" applyAlignment="1">
      <alignment/>
    </xf>
    <xf numFmtId="164" fontId="25" fillId="36" borderId="35" xfId="0" applyNumberFormat="1" applyFont="1" applyFill="1" applyBorder="1" applyAlignment="1">
      <alignment vertical="distributed"/>
    </xf>
    <xf numFmtId="164" fontId="25" fillId="36" borderId="36" xfId="0" applyNumberFormat="1" applyFont="1" applyFill="1" applyBorder="1" applyAlignment="1">
      <alignment/>
    </xf>
    <xf numFmtId="164" fontId="25" fillId="36" borderId="37" xfId="0" applyNumberFormat="1" applyFont="1" applyFill="1" applyBorder="1" applyAlignment="1">
      <alignment/>
    </xf>
    <xf numFmtId="0" fontId="26" fillId="36" borderId="1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/>
    </xf>
    <xf numFmtId="0" fontId="25" fillId="37" borderId="27" xfId="0" applyFont="1" applyFill="1" applyBorder="1" applyAlignment="1">
      <alignment horizontal="center"/>
    </xf>
    <xf numFmtId="0" fontId="52" fillId="37" borderId="33" xfId="0" applyFont="1" applyFill="1" applyBorder="1" applyAlignment="1">
      <alignment horizontal="center"/>
    </xf>
    <xf numFmtId="0" fontId="25" fillId="37" borderId="27" xfId="0" applyFont="1" applyFill="1" applyBorder="1" applyAlignment="1">
      <alignment/>
    </xf>
    <xf numFmtId="0" fontId="25" fillId="37" borderId="28" xfId="0" applyFont="1" applyFill="1" applyBorder="1" applyAlignment="1">
      <alignment/>
    </xf>
    <xf numFmtId="0" fontId="25" fillId="37" borderId="34" xfId="0" applyFont="1" applyFill="1" applyBorder="1" applyAlignment="1">
      <alignment/>
    </xf>
    <xf numFmtId="164" fontId="25" fillId="37" borderId="35" xfId="0" applyNumberFormat="1" applyFont="1" applyFill="1" applyBorder="1" applyAlignment="1">
      <alignment vertical="distributed"/>
    </xf>
    <xf numFmtId="164" fontId="25" fillId="37" borderId="36" xfId="0" applyNumberFormat="1" applyFont="1" applyFill="1" applyBorder="1" applyAlignment="1">
      <alignment/>
    </xf>
    <xf numFmtId="164" fontId="25" fillId="37" borderId="37" xfId="0" applyNumberFormat="1" applyFont="1" applyFill="1" applyBorder="1" applyAlignment="1">
      <alignment/>
    </xf>
    <xf numFmtId="0" fontId="25" fillId="38" borderId="27" xfId="0" applyFont="1" applyFill="1" applyBorder="1" applyAlignment="1">
      <alignment horizontal="center"/>
    </xf>
    <xf numFmtId="0" fontId="52" fillId="38" borderId="33" xfId="0" applyFont="1" applyFill="1" applyBorder="1" applyAlignment="1">
      <alignment horizontal="center"/>
    </xf>
    <xf numFmtId="0" fontId="25" fillId="38" borderId="27" xfId="0" applyFont="1" applyFill="1" applyBorder="1" applyAlignment="1">
      <alignment/>
    </xf>
    <xf numFmtId="0" fontId="25" fillId="38" borderId="28" xfId="0" applyFont="1" applyFill="1" applyBorder="1" applyAlignment="1">
      <alignment/>
    </xf>
    <xf numFmtId="0" fontId="25" fillId="38" borderId="34" xfId="0" applyFont="1" applyFill="1" applyBorder="1" applyAlignment="1">
      <alignment/>
    </xf>
    <xf numFmtId="164" fontId="25" fillId="38" borderId="35" xfId="0" applyNumberFormat="1" applyFont="1" applyFill="1" applyBorder="1" applyAlignment="1">
      <alignment vertical="distributed"/>
    </xf>
    <xf numFmtId="164" fontId="25" fillId="38" borderId="36" xfId="0" applyNumberFormat="1" applyFont="1" applyFill="1" applyBorder="1" applyAlignment="1">
      <alignment/>
    </xf>
    <xf numFmtId="164" fontId="25" fillId="38" borderId="37" xfId="0" applyNumberFormat="1" applyFont="1" applyFill="1" applyBorder="1" applyAlignment="1">
      <alignment/>
    </xf>
    <xf numFmtId="164" fontId="25" fillId="38" borderId="30" xfId="0" applyNumberFormat="1" applyFont="1" applyFill="1" applyBorder="1" applyAlignment="1">
      <alignment/>
    </xf>
    <xf numFmtId="0" fontId="25" fillId="38" borderId="21" xfId="0" applyFont="1" applyFill="1" applyBorder="1" applyAlignment="1">
      <alignment horizontal="center"/>
    </xf>
    <xf numFmtId="0" fontId="52" fillId="38" borderId="38" xfId="0" applyFont="1" applyFill="1" applyBorder="1" applyAlignment="1">
      <alignment horizontal="center"/>
    </xf>
    <xf numFmtId="0" fontId="25" fillId="38" borderId="21" xfId="0" applyFont="1" applyFill="1" applyBorder="1" applyAlignment="1">
      <alignment/>
    </xf>
    <xf numFmtId="0" fontId="25" fillId="38" borderId="22" xfId="0" applyFont="1" applyFill="1" applyBorder="1" applyAlignment="1">
      <alignment/>
    </xf>
    <xf numFmtId="0" fontId="25" fillId="38" borderId="23" xfId="0" applyFont="1" applyFill="1" applyBorder="1" applyAlignment="1">
      <alignment/>
    </xf>
    <xf numFmtId="164" fontId="25" fillId="38" borderId="39" xfId="0" applyNumberFormat="1" applyFont="1" applyFill="1" applyBorder="1" applyAlignment="1">
      <alignment vertical="distributed"/>
    </xf>
    <xf numFmtId="164" fontId="25" fillId="38" borderId="40" xfId="0" applyNumberFormat="1" applyFont="1" applyFill="1" applyBorder="1" applyAlignment="1">
      <alignment/>
    </xf>
    <xf numFmtId="164" fontId="25" fillId="38" borderId="41" xfId="0" applyNumberFormat="1" applyFont="1" applyFill="1" applyBorder="1" applyAlignment="1">
      <alignment/>
    </xf>
    <xf numFmtId="164" fontId="25" fillId="38" borderId="31" xfId="0" applyNumberFormat="1" applyFont="1" applyFill="1" applyBorder="1" applyAlignment="1">
      <alignment/>
    </xf>
    <xf numFmtId="164" fontId="25" fillId="0" borderId="26" xfId="0" applyNumberFormat="1" applyFont="1" applyFill="1" applyBorder="1" applyAlignment="1">
      <alignment/>
    </xf>
    <xf numFmtId="164" fontId="25" fillId="0" borderId="29" xfId="0" applyNumberFormat="1" applyFont="1" applyFill="1" applyBorder="1" applyAlignment="1">
      <alignment/>
    </xf>
    <xf numFmtId="164" fontId="25" fillId="0" borderId="37" xfId="0" applyNumberFormat="1" applyFont="1" applyFill="1" applyBorder="1" applyAlignment="1">
      <alignment/>
    </xf>
    <xf numFmtId="164" fontId="25" fillId="0" borderId="30" xfId="0" applyNumberFormat="1" applyFont="1" applyFill="1" applyBorder="1" applyAlignment="1">
      <alignment/>
    </xf>
    <xf numFmtId="0" fontId="25" fillId="6" borderId="14" xfId="0" applyFont="1" applyFill="1" applyBorder="1" applyAlignment="1">
      <alignment horizontal="center"/>
    </xf>
    <xf numFmtId="0" fontId="52" fillId="6" borderId="20" xfId="0" applyFont="1" applyFill="1" applyBorder="1" applyAlignment="1">
      <alignment horizontal="center"/>
    </xf>
    <xf numFmtId="164" fontId="25" fillId="6" borderId="36" xfId="0" applyNumberFormat="1" applyFont="1" applyFill="1" applyBorder="1" applyAlignment="1">
      <alignment vertical="distributed"/>
    </xf>
    <xf numFmtId="0" fontId="2" fillId="6" borderId="1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/>
    </xf>
    <xf numFmtId="0" fontId="52" fillId="0" borderId="33" xfId="0" applyFont="1" applyFill="1" applyBorder="1" applyAlignment="1">
      <alignment horizontal="center"/>
    </xf>
    <xf numFmtId="0" fontId="25" fillId="0" borderId="27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164" fontId="25" fillId="0" borderId="35" xfId="0" applyNumberFormat="1" applyFont="1" applyFill="1" applyBorder="1" applyAlignment="1">
      <alignment vertical="distributed"/>
    </xf>
    <xf numFmtId="164" fontId="25" fillId="0" borderId="3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5" fillId="0" borderId="21" xfId="0" applyFont="1" applyFill="1" applyBorder="1" applyAlignment="1">
      <alignment horizontal="center"/>
    </xf>
    <xf numFmtId="0" fontId="52" fillId="0" borderId="38" xfId="0" applyFont="1" applyFill="1" applyBorder="1" applyAlignment="1">
      <alignment horizontal="center"/>
    </xf>
    <xf numFmtId="164" fontId="25" fillId="0" borderId="39" xfId="0" applyNumberFormat="1" applyFont="1" applyFill="1" applyBorder="1" applyAlignment="1">
      <alignment vertical="distributed"/>
    </xf>
    <xf numFmtId="164" fontId="25" fillId="0" borderId="40" xfId="0" applyNumberFormat="1" applyFont="1" applyFill="1" applyBorder="1" applyAlignment="1">
      <alignment/>
    </xf>
    <xf numFmtId="164" fontId="25" fillId="0" borderId="41" xfId="0" applyNumberFormat="1" applyFont="1" applyFill="1" applyBorder="1" applyAlignment="1">
      <alignment/>
    </xf>
    <xf numFmtId="164" fontId="25" fillId="0" borderId="31" xfId="0" applyNumberFormat="1" applyFont="1" applyFill="1" applyBorder="1" applyAlignment="1">
      <alignment/>
    </xf>
    <xf numFmtId="0" fontId="2" fillId="39" borderId="12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52" fillId="0" borderId="20" xfId="0" applyFont="1" applyFill="1" applyBorder="1" applyAlignment="1">
      <alignment horizontal="center"/>
    </xf>
    <xf numFmtId="164" fontId="25" fillId="0" borderId="36" xfId="0" applyNumberFormat="1" applyFont="1" applyFill="1" applyBorder="1" applyAlignment="1">
      <alignment vertical="distributed"/>
    </xf>
    <xf numFmtId="0" fontId="25" fillId="0" borderId="14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0" fontId="25" fillId="0" borderId="3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4" fillId="0" borderId="4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8" tint="0.5999600291252136"/>
      </font>
    </dxf>
    <dxf>
      <font>
        <color theme="8" tint="0.599960029125213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686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686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686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686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686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686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686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686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N2" sqref="N2"/>
    </sheetView>
  </sheetViews>
  <sheetFormatPr defaultColWidth="9.140625" defaultRowHeight="12.75"/>
  <cols>
    <col min="1" max="2" width="9.140625" style="15" customWidth="1"/>
    <col min="3" max="3" width="17.00390625" style="0" customWidth="1"/>
    <col min="4" max="4" width="18.8515625" style="0" customWidth="1"/>
    <col min="5" max="5" width="28.28125" style="0" bestFit="1" customWidth="1"/>
    <col min="6" max="7" width="11.8515625" style="0" bestFit="1" customWidth="1"/>
    <col min="8" max="10" width="14.140625" style="0" bestFit="1" customWidth="1"/>
  </cols>
  <sheetData>
    <row r="1" spans="3:10" ht="23.25">
      <c r="C1" s="142" t="s">
        <v>19</v>
      </c>
      <c r="D1" s="142"/>
      <c r="E1" s="142"/>
      <c r="F1" s="142"/>
      <c r="G1" s="142"/>
      <c r="H1" s="142"/>
      <c r="I1" s="142"/>
      <c r="J1" s="142"/>
    </row>
    <row r="2" spans="3:10" ht="18.75">
      <c r="C2" s="141" t="s">
        <v>20</v>
      </c>
      <c r="D2" s="143"/>
      <c r="E2" s="143"/>
      <c r="F2" s="143"/>
      <c r="G2" s="141"/>
      <c r="H2" s="143"/>
      <c r="I2" s="143"/>
      <c r="J2" s="143"/>
    </row>
    <row r="3" spans="3:10" ht="18.75">
      <c r="C3" s="141" t="s">
        <v>21</v>
      </c>
      <c r="D3" s="141"/>
      <c r="E3" s="141"/>
      <c r="F3" s="141"/>
      <c r="G3" s="141"/>
      <c r="H3" s="141"/>
      <c r="I3" s="141"/>
      <c r="J3" s="141"/>
    </row>
    <row r="4" spans="3:10" ht="19.5" thickBot="1">
      <c r="C4" s="141" t="s">
        <v>17</v>
      </c>
      <c r="D4" s="141"/>
      <c r="E4" s="141"/>
      <c r="F4" s="141"/>
      <c r="H4" s="13"/>
      <c r="I4" s="13"/>
      <c r="J4" s="13"/>
    </row>
    <row r="5" spans="1:10" ht="37.5">
      <c r="A5" s="1" t="s">
        <v>9</v>
      </c>
      <c r="B5" s="11" t="s">
        <v>11</v>
      </c>
      <c r="C5" s="19" t="s">
        <v>1</v>
      </c>
      <c r="D5" s="21" t="s">
        <v>0</v>
      </c>
      <c r="E5" s="1" t="s">
        <v>2</v>
      </c>
      <c r="F5" s="10" t="s">
        <v>3</v>
      </c>
      <c r="G5" s="118" t="s">
        <v>4</v>
      </c>
      <c r="H5" s="119" t="s">
        <v>5</v>
      </c>
      <c r="I5" s="2" t="s">
        <v>6</v>
      </c>
      <c r="J5" s="3" t="s">
        <v>7</v>
      </c>
    </row>
    <row r="6" spans="1:13" ht="19.5" thickBot="1">
      <c r="A6" s="4"/>
      <c r="B6" s="12"/>
      <c r="C6" s="44"/>
      <c r="D6" s="44"/>
      <c r="E6" s="44"/>
      <c r="F6" s="5">
        <f>MIN(F7:F32)</f>
        <v>16.238</v>
      </c>
      <c r="G6" s="5">
        <f>MIN(F7:F32)</f>
        <v>16.238</v>
      </c>
      <c r="H6" s="134">
        <f>G6+0.5</f>
        <v>16.738</v>
      </c>
      <c r="I6" s="134">
        <f>G6+1</f>
        <v>17.238</v>
      </c>
      <c r="J6" s="134">
        <f>G6+2</f>
        <v>18.238</v>
      </c>
      <c r="K6" s="39"/>
      <c r="M6" s="38"/>
    </row>
    <row r="7" spans="1:10" ht="12.75">
      <c r="A7" s="115">
        <v>1</v>
      </c>
      <c r="B7" s="116">
        <v>5</v>
      </c>
      <c r="C7" s="63" t="s">
        <v>105</v>
      </c>
      <c r="D7" s="64" t="s">
        <v>106</v>
      </c>
      <c r="E7" s="65" t="s">
        <v>107</v>
      </c>
      <c r="F7" s="117">
        <v>16.238</v>
      </c>
      <c r="G7" s="74">
        <f aca="true" t="shared" si="0" ref="G7:G32">IF(F7&lt;$H$6,F7,"")</f>
        <v>16.238</v>
      </c>
      <c r="H7" s="113">
        <f aca="true" t="shared" si="1" ref="H7:H32">IF(AND(F7&lt;$I$6,F7&gt;=$H$6),F7,"")</f>
      </c>
      <c r="I7" s="113">
        <f aca="true" t="shared" si="2" ref="I7:I32">IF(AND(F7&lt;$J$6,F7&gt;=$I$6),F7,"")</f>
      </c>
      <c r="J7" s="114">
        <f aca="true" t="shared" si="3" ref="J7:J32">IF(F7&gt;=$J$6,F7,"")</f>
      </c>
    </row>
    <row r="8" spans="1:10" ht="12.75">
      <c r="A8" s="115">
        <v>2</v>
      </c>
      <c r="B8" s="116">
        <v>4</v>
      </c>
      <c r="C8" s="70" t="s">
        <v>72</v>
      </c>
      <c r="D8" s="71" t="s">
        <v>28</v>
      </c>
      <c r="E8" s="72" t="s">
        <v>130</v>
      </c>
      <c r="F8" s="117">
        <v>16.403</v>
      </c>
      <c r="G8" s="74">
        <f t="shared" si="0"/>
        <v>16.403</v>
      </c>
      <c r="H8" s="113">
        <f t="shared" si="1"/>
      </c>
      <c r="I8" s="113">
        <f t="shared" si="2"/>
      </c>
      <c r="J8" s="114">
        <f t="shared" si="3"/>
      </c>
    </row>
    <row r="9" spans="1:10" ht="12.75">
      <c r="A9" s="68">
        <v>3</v>
      </c>
      <c r="B9" s="69">
        <v>3</v>
      </c>
      <c r="C9" s="70" t="s">
        <v>112</v>
      </c>
      <c r="D9" s="71" t="s">
        <v>113</v>
      </c>
      <c r="E9" s="72" t="s">
        <v>114</v>
      </c>
      <c r="F9" s="73">
        <v>16.412</v>
      </c>
      <c r="G9" s="74">
        <f t="shared" si="0"/>
        <v>16.412</v>
      </c>
      <c r="H9" s="113">
        <f t="shared" si="1"/>
      </c>
      <c r="I9" s="113">
        <f t="shared" si="2"/>
      </c>
      <c r="J9" s="114">
        <f t="shared" si="3"/>
      </c>
    </row>
    <row r="10" spans="1:10" ht="12.75">
      <c r="A10" s="75">
        <v>1</v>
      </c>
      <c r="B10" s="76">
        <v>5</v>
      </c>
      <c r="C10" s="77" t="s">
        <v>77</v>
      </c>
      <c r="D10" s="78" t="s">
        <v>78</v>
      </c>
      <c r="E10" s="79" t="s">
        <v>79</v>
      </c>
      <c r="F10" s="80">
        <v>16.766</v>
      </c>
      <c r="G10" s="81">
        <f t="shared" si="0"/>
      </c>
      <c r="H10" s="82">
        <f t="shared" si="1"/>
        <v>16.766</v>
      </c>
      <c r="I10" s="113">
        <f t="shared" si="2"/>
      </c>
      <c r="J10" s="114">
        <f t="shared" si="3"/>
      </c>
    </row>
    <row r="11" spans="1:10" ht="12.75">
      <c r="A11" s="75">
        <v>2</v>
      </c>
      <c r="B11" s="76">
        <v>4</v>
      </c>
      <c r="C11" s="77" t="s">
        <v>80</v>
      </c>
      <c r="D11" s="78" t="s">
        <v>47</v>
      </c>
      <c r="E11" s="79" t="s">
        <v>131</v>
      </c>
      <c r="F11" s="80">
        <v>16.863</v>
      </c>
      <c r="G11" s="81">
        <f t="shared" si="0"/>
      </c>
      <c r="H11" s="82">
        <f t="shared" si="1"/>
        <v>16.863</v>
      </c>
      <c r="I11" s="113">
        <f t="shared" si="2"/>
      </c>
      <c r="J11" s="114">
        <f t="shared" si="3"/>
      </c>
    </row>
    <row r="12" spans="1:10" ht="12.75">
      <c r="A12" s="75">
        <v>3</v>
      </c>
      <c r="B12" s="76">
        <v>3</v>
      </c>
      <c r="C12" s="77" t="s">
        <v>93</v>
      </c>
      <c r="D12" s="78" t="s">
        <v>94</v>
      </c>
      <c r="E12" s="79" t="s">
        <v>95</v>
      </c>
      <c r="F12" s="80">
        <v>16.957</v>
      </c>
      <c r="G12" s="81">
        <f t="shared" si="0"/>
      </c>
      <c r="H12" s="82">
        <f t="shared" si="1"/>
        <v>16.957</v>
      </c>
      <c r="I12" s="113">
        <f t="shared" si="2"/>
      </c>
      <c r="J12" s="114">
        <f t="shared" si="3"/>
      </c>
    </row>
    <row r="13" spans="1:10" ht="12.75">
      <c r="A13" s="75">
        <v>4</v>
      </c>
      <c r="B13" s="76">
        <v>2</v>
      </c>
      <c r="C13" s="77" t="s">
        <v>102</v>
      </c>
      <c r="D13" s="78" t="s">
        <v>103</v>
      </c>
      <c r="E13" s="79" t="s">
        <v>104</v>
      </c>
      <c r="F13" s="80">
        <v>17.125</v>
      </c>
      <c r="G13" s="81">
        <f t="shared" si="0"/>
      </c>
      <c r="H13" s="82">
        <f t="shared" si="1"/>
        <v>17.125</v>
      </c>
      <c r="I13" s="113">
        <f t="shared" si="2"/>
      </c>
      <c r="J13" s="114">
        <f t="shared" si="3"/>
      </c>
    </row>
    <row r="14" spans="1:10" ht="12.75">
      <c r="A14" s="85">
        <v>1</v>
      </c>
      <c r="B14" s="86" t="s">
        <v>134</v>
      </c>
      <c r="C14" s="87" t="s">
        <v>127</v>
      </c>
      <c r="D14" s="88" t="s">
        <v>128</v>
      </c>
      <c r="E14" s="89" t="s">
        <v>129</v>
      </c>
      <c r="F14" s="90">
        <v>17.324</v>
      </c>
      <c r="G14" s="91">
        <f t="shared" si="0"/>
      </c>
      <c r="H14" s="92">
        <f t="shared" si="1"/>
      </c>
      <c r="I14" s="92">
        <f t="shared" si="2"/>
        <v>17.324</v>
      </c>
      <c r="J14" s="114">
        <f t="shared" si="3"/>
      </c>
    </row>
    <row r="15" spans="1:10" ht="12.75">
      <c r="A15" s="85">
        <v>2</v>
      </c>
      <c r="B15" s="86" t="s">
        <v>134</v>
      </c>
      <c r="C15" s="87" t="s">
        <v>87</v>
      </c>
      <c r="D15" s="88" t="s">
        <v>88</v>
      </c>
      <c r="E15" s="89" t="s">
        <v>89</v>
      </c>
      <c r="F15" s="90">
        <v>17.431</v>
      </c>
      <c r="G15" s="91">
        <f t="shared" si="0"/>
      </c>
      <c r="H15" s="92">
        <f t="shared" si="1"/>
      </c>
      <c r="I15" s="92">
        <f t="shared" si="2"/>
        <v>17.431</v>
      </c>
      <c r="J15" s="114">
        <f t="shared" si="3"/>
      </c>
    </row>
    <row r="16" spans="1:10" ht="12.75">
      <c r="A16" s="85">
        <v>3</v>
      </c>
      <c r="B16" s="86">
        <v>5</v>
      </c>
      <c r="C16" s="87" t="s">
        <v>96</v>
      </c>
      <c r="D16" s="88" t="s">
        <v>97</v>
      </c>
      <c r="E16" s="89" t="s">
        <v>98</v>
      </c>
      <c r="F16" s="90">
        <v>17.576</v>
      </c>
      <c r="G16" s="91">
        <f t="shared" si="0"/>
      </c>
      <c r="H16" s="92">
        <f t="shared" si="1"/>
      </c>
      <c r="I16" s="92">
        <f t="shared" si="2"/>
        <v>17.576</v>
      </c>
      <c r="J16" s="114">
        <f t="shared" si="3"/>
      </c>
    </row>
    <row r="17" spans="1:10" ht="12.75">
      <c r="A17" s="85">
        <v>4</v>
      </c>
      <c r="B17" s="86">
        <v>4</v>
      </c>
      <c r="C17" s="87" t="s">
        <v>99</v>
      </c>
      <c r="D17" s="88" t="s">
        <v>100</v>
      </c>
      <c r="E17" s="89" t="s">
        <v>101</v>
      </c>
      <c r="F17" s="90">
        <v>17.824</v>
      </c>
      <c r="G17" s="91">
        <f t="shared" si="0"/>
      </c>
      <c r="H17" s="92">
        <f t="shared" si="1"/>
      </c>
      <c r="I17" s="92">
        <f t="shared" si="2"/>
        <v>17.824</v>
      </c>
      <c r="J17" s="114">
        <f t="shared" si="3"/>
      </c>
    </row>
    <row r="18" spans="1:10" ht="12.75">
      <c r="A18" s="85">
        <v>5</v>
      </c>
      <c r="B18" s="86" t="s">
        <v>134</v>
      </c>
      <c r="C18" s="87" t="s">
        <v>82</v>
      </c>
      <c r="D18" s="88" t="s">
        <v>83</v>
      </c>
      <c r="E18" s="89" t="s">
        <v>84</v>
      </c>
      <c r="F18" s="90">
        <v>17.877</v>
      </c>
      <c r="G18" s="91">
        <f t="shared" si="0"/>
      </c>
      <c r="H18" s="92">
        <f t="shared" si="1"/>
      </c>
      <c r="I18" s="92">
        <f t="shared" si="2"/>
        <v>17.877</v>
      </c>
      <c r="J18" s="114">
        <f t="shared" si="3"/>
      </c>
    </row>
    <row r="19" spans="1:10" ht="12.75">
      <c r="A19" s="85"/>
      <c r="B19" s="86">
        <v>3</v>
      </c>
      <c r="C19" s="87" t="s">
        <v>123</v>
      </c>
      <c r="D19" s="88" t="s">
        <v>41</v>
      </c>
      <c r="E19" s="89" t="s">
        <v>124</v>
      </c>
      <c r="F19" s="90">
        <v>17.911</v>
      </c>
      <c r="G19" s="91">
        <f t="shared" si="0"/>
      </c>
      <c r="H19" s="92">
        <f t="shared" si="1"/>
      </c>
      <c r="I19" s="92">
        <f t="shared" si="2"/>
        <v>17.911</v>
      </c>
      <c r="J19" s="114">
        <f t="shared" si="3"/>
      </c>
    </row>
    <row r="20" spans="1:10" ht="12.75">
      <c r="A20" s="85"/>
      <c r="B20" s="86" t="s">
        <v>134</v>
      </c>
      <c r="C20" s="87" t="s">
        <v>87</v>
      </c>
      <c r="D20" s="88" t="s">
        <v>88</v>
      </c>
      <c r="E20" s="89" t="s">
        <v>120</v>
      </c>
      <c r="F20" s="90">
        <v>18.128</v>
      </c>
      <c r="G20" s="91">
        <f t="shared" si="0"/>
      </c>
      <c r="H20" s="92">
        <f t="shared" si="1"/>
      </c>
      <c r="I20" s="92">
        <f t="shared" si="2"/>
        <v>18.128</v>
      </c>
      <c r="J20" s="114">
        <f t="shared" si="3"/>
      </c>
    </row>
    <row r="21" spans="1:10" ht="12.75">
      <c r="A21" s="85"/>
      <c r="B21" s="86">
        <v>2</v>
      </c>
      <c r="C21" s="87" t="s">
        <v>72</v>
      </c>
      <c r="D21" s="88" t="s">
        <v>28</v>
      </c>
      <c r="E21" s="89" t="s">
        <v>73</v>
      </c>
      <c r="F21" s="90">
        <v>18.133</v>
      </c>
      <c r="G21" s="91">
        <f t="shared" si="0"/>
      </c>
      <c r="H21" s="92">
        <f t="shared" si="1"/>
      </c>
      <c r="I21" s="92">
        <f t="shared" si="2"/>
        <v>18.133</v>
      </c>
      <c r="J21" s="114">
        <f t="shared" si="3"/>
      </c>
    </row>
    <row r="22" spans="1:10" ht="12.75">
      <c r="A22" s="93">
        <v>1</v>
      </c>
      <c r="B22" s="94">
        <v>5</v>
      </c>
      <c r="C22" s="95" t="s">
        <v>80</v>
      </c>
      <c r="D22" s="96" t="s">
        <v>47</v>
      </c>
      <c r="E22" s="97" t="s">
        <v>81</v>
      </c>
      <c r="F22" s="98">
        <v>18.632</v>
      </c>
      <c r="G22" s="99">
        <f t="shared" si="0"/>
      </c>
      <c r="H22" s="100">
        <f t="shared" si="1"/>
      </c>
      <c r="I22" s="100">
        <f t="shared" si="2"/>
      </c>
      <c r="J22" s="101">
        <f t="shared" si="3"/>
        <v>18.632</v>
      </c>
    </row>
    <row r="23" spans="1:10" ht="12.75">
      <c r="A23" s="93">
        <v>2</v>
      </c>
      <c r="B23" s="94">
        <v>4</v>
      </c>
      <c r="C23" s="95" t="s">
        <v>74</v>
      </c>
      <c r="D23" s="96" t="s">
        <v>75</v>
      </c>
      <c r="E23" s="97" t="s">
        <v>76</v>
      </c>
      <c r="F23" s="98">
        <v>18.645</v>
      </c>
      <c r="G23" s="99">
        <f t="shared" si="0"/>
      </c>
      <c r="H23" s="100">
        <f t="shared" si="1"/>
      </c>
      <c r="I23" s="100">
        <f t="shared" si="2"/>
      </c>
      <c r="J23" s="101">
        <f t="shared" si="3"/>
        <v>18.645</v>
      </c>
    </row>
    <row r="24" spans="1:10" ht="12.75">
      <c r="A24" s="93">
        <v>3</v>
      </c>
      <c r="B24" s="94">
        <v>3</v>
      </c>
      <c r="C24" s="95" t="s">
        <v>115</v>
      </c>
      <c r="D24" s="96" t="s">
        <v>75</v>
      </c>
      <c r="E24" s="97" t="s">
        <v>116</v>
      </c>
      <c r="F24" s="98">
        <v>18.744</v>
      </c>
      <c r="G24" s="99">
        <f t="shared" si="0"/>
      </c>
      <c r="H24" s="100">
        <f t="shared" si="1"/>
      </c>
      <c r="I24" s="100">
        <f t="shared" si="2"/>
      </c>
      <c r="J24" s="101">
        <f t="shared" si="3"/>
        <v>18.744</v>
      </c>
    </row>
    <row r="25" spans="1:10" ht="12.75">
      <c r="A25" s="93">
        <v>4</v>
      </c>
      <c r="B25" s="94" t="s">
        <v>134</v>
      </c>
      <c r="C25" s="95" t="s">
        <v>82</v>
      </c>
      <c r="D25" s="96" t="s">
        <v>121</v>
      </c>
      <c r="E25" s="97" t="s">
        <v>122</v>
      </c>
      <c r="F25" s="98">
        <v>18.76</v>
      </c>
      <c r="G25" s="99">
        <f t="shared" si="0"/>
      </c>
      <c r="H25" s="100">
        <f t="shared" si="1"/>
      </c>
      <c r="I25" s="100">
        <f t="shared" si="2"/>
      </c>
      <c r="J25" s="101">
        <f t="shared" si="3"/>
        <v>18.76</v>
      </c>
    </row>
    <row r="26" spans="1:10" ht="12.75">
      <c r="A26" s="93">
        <v>5</v>
      </c>
      <c r="B26" s="94">
        <v>2</v>
      </c>
      <c r="C26" s="95" t="s">
        <v>69</v>
      </c>
      <c r="D26" s="96" t="s">
        <v>70</v>
      </c>
      <c r="E26" s="97" t="s">
        <v>71</v>
      </c>
      <c r="F26" s="98">
        <v>19.106</v>
      </c>
      <c r="G26" s="99">
        <f t="shared" si="0"/>
      </c>
      <c r="H26" s="100">
        <f t="shared" si="1"/>
      </c>
      <c r="I26" s="100">
        <f t="shared" si="2"/>
      </c>
      <c r="J26" s="101">
        <f t="shared" si="3"/>
        <v>19.106</v>
      </c>
    </row>
    <row r="27" spans="1:10" ht="12.75">
      <c r="A27" s="93"/>
      <c r="B27" s="94">
        <v>1</v>
      </c>
      <c r="C27" s="95" t="s">
        <v>85</v>
      </c>
      <c r="D27" s="96" t="s">
        <v>86</v>
      </c>
      <c r="E27" s="97" t="s">
        <v>133</v>
      </c>
      <c r="F27" s="98">
        <v>19.768</v>
      </c>
      <c r="G27" s="99">
        <f t="shared" si="0"/>
      </c>
      <c r="H27" s="100">
        <f t="shared" si="1"/>
      </c>
      <c r="I27" s="100">
        <f t="shared" si="2"/>
      </c>
      <c r="J27" s="101">
        <f t="shared" si="3"/>
        <v>19.768</v>
      </c>
    </row>
    <row r="28" spans="1:10" ht="12.75">
      <c r="A28" s="93"/>
      <c r="B28" s="94"/>
      <c r="C28" s="95" t="s">
        <v>108</v>
      </c>
      <c r="D28" s="96" t="s">
        <v>109</v>
      </c>
      <c r="E28" s="97" t="s">
        <v>110</v>
      </c>
      <c r="F28" s="98">
        <v>20.74</v>
      </c>
      <c r="G28" s="99">
        <f t="shared" si="0"/>
      </c>
      <c r="H28" s="100">
        <f t="shared" si="1"/>
      </c>
      <c r="I28" s="100">
        <f t="shared" si="2"/>
      </c>
      <c r="J28" s="101">
        <f t="shared" si="3"/>
        <v>20.74</v>
      </c>
    </row>
    <row r="29" spans="1:10" ht="12.75">
      <c r="A29" s="93"/>
      <c r="B29" s="94"/>
      <c r="C29" s="95" t="s">
        <v>90</v>
      </c>
      <c r="D29" s="96" t="s">
        <v>91</v>
      </c>
      <c r="E29" s="97" t="s">
        <v>92</v>
      </c>
      <c r="F29" s="98">
        <v>29.307</v>
      </c>
      <c r="G29" s="99">
        <f t="shared" si="0"/>
      </c>
      <c r="H29" s="100">
        <f t="shared" si="1"/>
      </c>
      <c r="I29" s="100">
        <f t="shared" si="2"/>
      </c>
      <c r="J29" s="101">
        <f t="shared" si="3"/>
        <v>29.307</v>
      </c>
    </row>
    <row r="30" spans="1:11" ht="12.75">
      <c r="A30" s="120"/>
      <c r="B30" s="121"/>
      <c r="C30" s="122" t="s">
        <v>72</v>
      </c>
      <c r="D30" s="123" t="s">
        <v>28</v>
      </c>
      <c r="E30" s="124" t="s">
        <v>111</v>
      </c>
      <c r="F30" s="125">
        <v>1000</v>
      </c>
      <c r="G30" s="126">
        <f t="shared" si="0"/>
      </c>
      <c r="H30" s="113">
        <f t="shared" si="1"/>
      </c>
      <c r="I30" s="113">
        <f t="shared" si="2"/>
      </c>
      <c r="J30" s="114">
        <f t="shared" si="3"/>
        <v>1000</v>
      </c>
      <c r="K30" s="127"/>
    </row>
    <row r="31" spans="1:11" ht="12.75">
      <c r="A31" s="120"/>
      <c r="B31" s="121"/>
      <c r="C31" s="122" t="s">
        <v>117</v>
      </c>
      <c r="D31" s="123" t="s">
        <v>118</v>
      </c>
      <c r="E31" s="124" t="s">
        <v>119</v>
      </c>
      <c r="F31" s="125">
        <v>1000</v>
      </c>
      <c r="G31" s="126">
        <f t="shared" si="0"/>
      </c>
      <c r="H31" s="113">
        <f t="shared" si="1"/>
      </c>
      <c r="I31" s="113">
        <f t="shared" si="2"/>
      </c>
      <c r="J31" s="114">
        <f t="shared" si="3"/>
        <v>1000</v>
      </c>
      <c r="K31" s="127"/>
    </row>
    <row r="32" spans="1:11" ht="13.5" thickBot="1">
      <c r="A32" s="128"/>
      <c r="B32" s="129"/>
      <c r="C32" s="54" t="s">
        <v>125</v>
      </c>
      <c r="D32" s="55" t="s">
        <v>41</v>
      </c>
      <c r="E32" s="56" t="s">
        <v>126</v>
      </c>
      <c r="F32" s="130">
        <v>1000</v>
      </c>
      <c r="G32" s="131">
        <f t="shared" si="0"/>
      </c>
      <c r="H32" s="132">
        <f t="shared" si="1"/>
      </c>
      <c r="I32" s="132">
        <f t="shared" si="2"/>
      </c>
      <c r="J32" s="133">
        <f t="shared" si="3"/>
        <v>1000</v>
      </c>
      <c r="K32" s="127"/>
    </row>
    <row r="33" spans="1:10" ht="12.75">
      <c r="A33" s="16"/>
      <c r="B33" s="16"/>
      <c r="C33" s="18"/>
      <c r="D33" s="18"/>
      <c r="E33" s="18"/>
      <c r="F33" s="18"/>
      <c r="G33" s="18"/>
      <c r="H33" s="18"/>
      <c r="I33" s="18"/>
      <c r="J33" s="18"/>
    </row>
    <row r="34" spans="1:10" ht="12.75">
      <c r="A34" t="s">
        <v>13</v>
      </c>
      <c r="B34" s="16"/>
      <c r="C34" s="18"/>
      <c r="D34" s="18"/>
      <c r="E34" s="18"/>
      <c r="F34" s="18"/>
      <c r="G34" s="18"/>
      <c r="H34" s="18"/>
      <c r="I34" s="18"/>
      <c r="J34" s="18"/>
    </row>
    <row r="35" spans="1:10" ht="12.75">
      <c r="A35" s="16"/>
      <c r="B35" s="16"/>
      <c r="C35" s="18"/>
      <c r="D35" s="18"/>
      <c r="E35" s="18"/>
      <c r="F35" s="18"/>
      <c r="G35" s="18"/>
      <c r="H35" s="18"/>
      <c r="I35" s="18"/>
      <c r="J35" s="18"/>
    </row>
    <row r="36" spans="1:10" ht="12.75">
      <c r="A36" s="16"/>
      <c r="B36" s="16"/>
      <c r="C36" s="18"/>
      <c r="D36" s="18"/>
      <c r="E36" s="18"/>
      <c r="F36" s="18"/>
      <c r="G36" s="18"/>
      <c r="H36" s="18"/>
      <c r="I36" s="18"/>
      <c r="J36" s="18"/>
    </row>
    <row r="37" spans="1:10" ht="12.75">
      <c r="A37" s="16"/>
      <c r="B37" s="16"/>
      <c r="C37" s="18"/>
      <c r="D37" s="18"/>
      <c r="E37" s="18"/>
      <c r="F37" s="18"/>
      <c r="G37" s="18"/>
      <c r="H37" s="18"/>
      <c r="I37" s="18"/>
      <c r="J37" s="18"/>
    </row>
    <row r="38" spans="1:10" ht="12.75">
      <c r="A38" s="16"/>
      <c r="B38" s="16"/>
      <c r="C38" s="18"/>
      <c r="D38" s="18"/>
      <c r="E38" s="18"/>
      <c r="F38" s="18"/>
      <c r="G38" s="18"/>
      <c r="H38" s="18"/>
      <c r="I38" s="18"/>
      <c r="J38" s="18"/>
    </row>
    <row r="39" spans="1:10" ht="12.75">
      <c r="A39" s="16"/>
      <c r="B39" s="16"/>
      <c r="C39" s="18"/>
      <c r="D39" s="18"/>
      <c r="E39" s="18"/>
      <c r="F39" s="18"/>
      <c r="G39" s="18"/>
      <c r="H39" s="18"/>
      <c r="I39" s="18"/>
      <c r="J39" s="18"/>
    </row>
    <row r="40" spans="1:10" ht="12.75">
      <c r="A40" s="16"/>
      <c r="B40" s="16"/>
      <c r="C40" s="18"/>
      <c r="D40" s="18"/>
      <c r="E40" s="18"/>
      <c r="F40" s="18"/>
      <c r="G40" s="18"/>
      <c r="H40" s="18"/>
      <c r="I40" s="18"/>
      <c r="J40" s="18"/>
    </row>
    <row r="41" spans="1:10" ht="12.75">
      <c r="A41" s="16"/>
      <c r="B41" s="16"/>
      <c r="C41" s="18"/>
      <c r="D41" s="18"/>
      <c r="E41" s="18"/>
      <c r="F41" s="18"/>
      <c r="G41" s="18"/>
      <c r="H41" s="18"/>
      <c r="I41" s="18"/>
      <c r="J41" s="18"/>
    </row>
    <row r="42" spans="1:10" ht="12.75">
      <c r="A42" s="16"/>
      <c r="B42" s="16"/>
      <c r="C42" s="18"/>
      <c r="D42" s="18"/>
      <c r="E42" s="18"/>
      <c r="F42" s="18"/>
      <c r="G42" s="18"/>
      <c r="H42" s="18"/>
      <c r="I42" s="18"/>
      <c r="J42" s="18"/>
    </row>
    <row r="43" spans="1:10" ht="12.75">
      <c r="A43" s="16"/>
      <c r="B43" s="16"/>
      <c r="C43" s="18"/>
      <c r="D43" s="18"/>
      <c r="E43" s="18"/>
      <c r="F43" s="18"/>
      <c r="G43" s="18"/>
      <c r="H43" s="18"/>
      <c r="I43" s="18"/>
      <c r="J43" s="18"/>
    </row>
    <row r="44" spans="1:10" ht="12.75">
      <c r="A44" s="16"/>
      <c r="B44" s="16"/>
      <c r="C44" s="18"/>
      <c r="D44" s="18"/>
      <c r="E44" s="18"/>
      <c r="F44" s="18"/>
      <c r="G44" s="18"/>
      <c r="H44" s="18"/>
      <c r="I44" s="18"/>
      <c r="J44" s="18"/>
    </row>
    <row r="45" spans="1:10" ht="12.75">
      <c r="A45" s="16"/>
      <c r="B45" s="16"/>
      <c r="C45" s="18"/>
      <c r="D45" s="18"/>
      <c r="E45" s="18"/>
      <c r="F45" s="18"/>
      <c r="G45" s="18"/>
      <c r="H45" s="18"/>
      <c r="I45" s="18"/>
      <c r="J45" s="18"/>
    </row>
    <row r="46" spans="1:10" ht="12.75">
      <c r="A46" s="16"/>
      <c r="B46" s="16"/>
      <c r="C46" s="18"/>
      <c r="D46" s="18"/>
      <c r="E46" s="18"/>
      <c r="F46" s="18"/>
      <c r="G46" s="18"/>
      <c r="H46" s="18"/>
      <c r="I46" s="18"/>
      <c r="J46" s="18"/>
    </row>
    <row r="47" spans="1:10" ht="12.75">
      <c r="A47" s="16"/>
      <c r="B47" s="16"/>
      <c r="C47" s="18"/>
      <c r="D47" s="18"/>
      <c r="E47" s="18"/>
      <c r="F47" s="18"/>
      <c r="G47" s="18"/>
      <c r="H47" s="18"/>
      <c r="I47" s="18"/>
      <c r="J47" s="18"/>
    </row>
    <row r="48" spans="1:10" ht="12.75">
      <c r="A48" s="16"/>
      <c r="B48" s="16"/>
      <c r="C48" s="18"/>
      <c r="D48" s="18"/>
      <c r="E48" s="18"/>
      <c r="F48" s="18"/>
      <c r="G48" s="18"/>
      <c r="H48" s="18"/>
      <c r="I48" s="18"/>
      <c r="J48" s="18"/>
    </row>
    <row r="49" spans="1:10" ht="12.75">
      <c r="A49" s="16"/>
      <c r="B49" s="16"/>
      <c r="C49" s="18"/>
      <c r="D49" s="18"/>
      <c r="E49" s="18"/>
      <c r="F49" s="18"/>
      <c r="G49" s="18"/>
      <c r="H49" s="18"/>
      <c r="I49" s="18"/>
      <c r="J49" s="18"/>
    </row>
    <row r="50" spans="1:10" ht="12.75">
      <c r="A50" s="16"/>
      <c r="B50" s="16"/>
      <c r="C50" s="18"/>
      <c r="D50" s="18"/>
      <c r="E50" s="18"/>
      <c r="F50" s="18"/>
      <c r="G50" s="18"/>
      <c r="H50" s="18"/>
      <c r="I50" s="18"/>
      <c r="J50" s="18"/>
    </row>
  </sheetData>
  <sheetProtection/>
  <autoFilter ref="A6:J6">
    <sortState ref="A7:J50">
      <sortCondition sortBy="value" ref="F7:F50"/>
    </sortState>
  </autoFilter>
  <mergeCells count="7">
    <mergeCell ref="C4:F4"/>
    <mergeCell ref="C1:F1"/>
    <mergeCell ref="G1:J1"/>
    <mergeCell ref="C2:F2"/>
    <mergeCell ref="G2:J2"/>
    <mergeCell ref="C3:F3"/>
    <mergeCell ref="G3:J3"/>
  </mergeCells>
  <conditionalFormatting sqref="G7:G3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B10" sqref="B10"/>
    </sheetView>
  </sheetViews>
  <sheetFormatPr defaultColWidth="9.140625" defaultRowHeight="12.75"/>
  <cols>
    <col min="3" max="3" width="16.140625" style="0" customWidth="1"/>
    <col min="4" max="4" width="15.00390625" style="0" customWidth="1"/>
    <col min="5" max="5" width="23.57421875" style="0" customWidth="1"/>
    <col min="6" max="6" width="10.7109375" style="0" bestFit="1" customWidth="1"/>
  </cols>
  <sheetData>
    <row r="1" spans="1:10" ht="23.25">
      <c r="A1" s="18"/>
      <c r="B1" s="18"/>
      <c r="C1" s="142" t="s">
        <v>19</v>
      </c>
      <c r="D1" s="142"/>
      <c r="E1" s="142"/>
      <c r="F1" s="142"/>
      <c r="G1" s="142"/>
      <c r="H1" s="142"/>
      <c r="I1" s="142"/>
      <c r="J1" s="142"/>
    </row>
    <row r="2" spans="1:10" ht="18.75">
      <c r="A2" s="18"/>
      <c r="B2" s="18"/>
      <c r="C2" s="141" t="s">
        <v>20</v>
      </c>
      <c r="D2" s="143"/>
      <c r="E2" s="143"/>
      <c r="F2" s="143"/>
      <c r="G2" s="141"/>
      <c r="H2" s="143"/>
      <c r="I2" s="143"/>
      <c r="J2" s="143"/>
    </row>
    <row r="3" spans="1:10" ht="18.75">
      <c r="A3" s="18"/>
      <c r="B3" s="18"/>
      <c r="C3" s="141" t="s">
        <v>21</v>
      </c>
      <c r="D3" s="141"/>
      <c r="E3" s="141"/>
      <c r="F3" s="141"/>
      <c r="G3" s="141"/>
      <c r="H3" s="141"/>
      <c r="I3" s="141"/>
      <c r="J3" s="141"/>
    </row>
    <row r="4" spans="1:6" ht="19.5" thickBot="1">
      <c r="A4" s="18"/>
      <c r="B4" s="18"/>
      <c r="C4" s="141" t="s">
        <v>16</v>
      </c>
      <c r="D4" s="141"/>
      <c r="E4" s="141"/>
      <c r="F4" s="141"/>
    </row>
    <row r="5" spans="1:10" ht="37.5">
      <c r="A5" s="19" t="s">
        <v>9</v>
      </c>
      <c r="B5" s="20" t="s">
        <v>12</v>
      </c>
      <c r="C5" s="19" t="s">
        <v>1</v>
      </c>
      <c r="D5" s="21" t="s">
        <v>0</v>
      </c>
      <c r="E5" s="19" t="s">
        <v>2</v>
      </c>
      <c r="F5" s="22" t="s">
        <v>3</v>
      </c>
      <c r="G5" s="35" t="s">
        <v>4</v>
      </c>
      <c r="H5" s="83" t="s">
        <v>5</v>
      </c>
      <c r="I5" s="36" t="s">
        <v>6</v>
      </c>
      <c r="J5" s="37" t="s">
        <v>7</v>
      </c>
    </row>
    <row r="6" spans="1:14" ht="19.5" thickBot="1">
      <c r="A6" s="4"/>
      <c r="B6" s="12"/>
      <c r="C6" s="44"/>
      <c r="D6" s="44"/>
      <c r="E6" s="44"/>
      <c r="F6" s="5">
        <f>MIN(F7:F19)</f>
        <v>16.444</v>
      </c>
      <c r="G6" s="5">
        <f>MIN(F7:F39)</f>
        <v>16.444</v>
      </c>
      <c r="H6" s="84">
        <f>G6+0.5</f>
        <v>16.944</v>
      </c>
      <c r="I6" s="6">
        <f>G6+1</f>
        <v>17.444</v>
      </c>
      <c r="J6" s="7">
        <f>G6+2</f>
        <v>18.444</v>
      </c>
      <c r="K6" s="144"/>
      <c r="L6" s="144"/>
      <c r="M6" s="144"/>
      <c r="N6" s="144"/>
    </row>
    <row r="7" spans="1:10" ht="12.75">
      <c r="A7" s="61">
        <v>1</v>
      </c>
      <c r="B7" s="62">
        <v>5</v>
      </c>
      <c r="C7" s="63" t="s">
        <v>58</v>
      </c>
      <c r="D7" s="64" t="s">
        <v>59</v>
      </c>
      <c r="E7" s="65" t="s">
        <v>60</v>
      </c>
      <c r="F7" s="66">
        <v>16.444</v>
      </c>
      <c r="G7" s="67">
        <f aca="true" t="shared" si="0" ref="G7:G19">IF(F7&lt;$H$6,F7,0)</f>
        <v>16.444</v>
      </c>
      <c r="H7" s="111">
        <f aca="true" t="shared" si="1" ref="H7:H19">IF(AND(F7&lt;$I$6,F7&gt;=$H$6),F7,"")</f>
      </c>
      <c r="I7" s="111">
        <f aca="true" t="shared" si="2" ref="I7:I19">IF(AND(F7&lt;$J$6,F7&gt;=$I$6),F7,"")</f>
      </c>
      <c r="J7" s="112">
        <f aca="true" t="shared" si="3" ref="J7:J19">IF(F7&gt;=$J$6,F7,"")</f>
      </c>
    </row>
    <row r="8" spans="1:10" ht="12.75">
      <c r="A8" s="68">
        <v>2</v>
      </c>
      <c r="B8" s="69">
        <v>4</v>
      </c>
      <c r="C8" s="70" t="s">
        <v>46</v>
      </c>
      <c r="D8" s="71" t="s">
        <v>47</v>
      </c>
      <c r="E8" s="72" t="s">
        <v>48</v>
      </c>
      <c r="F8" s="73">
        <v>16.475</v>
      </c>
      <c r="G8" s="74">
        <f t="shared" si="0"/>
        <v>16.475</v>
      </c>
      <c r="H8" s="113">
        <f t="shared" si="1"/>
      </c>
      <c r="I8" s="113">
        <f t="shared" si="2"/>
      </c>
      <c r="J8" s="114">
        <f t="shared" si="3"/>
      </c>
    </row>
    <row r="9" spans="1:10" ht="12.75">
      <c r="A9" s="68">
        <v>3</v>
      </c>
      <c r="B9" s="69" t="s">
        <v>136</v>
      </c>
      <c r="C9" s="70" t="s">
        <v>46</v>
      </c>
      <c r="D9" s="71" t="s">
        <v>47</v>
      </c>
      <c r="E9" s="72" t="s">
        <v>64</v>
      </c>
      <c r="F9" s="73">
        <v>16.652</v>
      </c>
      <c r="G9" s="74">
        <f t="shared" si="0"/>
        <v>16.652</v>
      </c>
      <c r="H9" s="113">
        <f t="shared" si="1"/>
      </c>
      <c r="I9" s="113">
        <f t="shared" si="2"/>
      </c>
      <c r="J9" s="114">
        <f t="shared" si="3"/>
      </c>
    </row>
    <row r="10" spans="1:10" ht="12.75">
      <c r="A10" s="75">
        <v>1</v>
      </c>
      <c r="B10" s="76">
        <v>5</v>
      </c>
      <c r="C10" s="77" t="s">
        <v>55</v>
      </c>
      <c r="D10" s="78" t="s">
        <v>56</v>
      </c>
      <c r="E10" s="79" t="s">
        <v>57</v>
      </c>
      <c r="F10" s="80">
        <v>17.252</v>
      </c>
      <c r="G10" s="81">
        <f t="shared" si="0"/>
        <v>0</v>
      </c>
      <c r="H10" s="82">
        <f t="shared" si="1"/>
        <v>17.252</v>
      </c>
      <c r="I10" s="113">
        <f t="shared" si="2"/>
      </c>
      <c r="J10" s="114">
        <f t="shared" si="3"/>
      </c>
    </row>
    <row r="11" spans="1:10" ht="12.75">
      <c r="A11" s="85">
        <v>1</v>
      </c>
      <c r="B11" s="86">
        <v>5</v>
      </c>
      <c r="C11" s="87" t="s">
        <v>34</v>
      </c>
      <c r="D11" s="88" t="s">
        <v>35</v>
      </c>
      <c r="E11" s="89" t="s">
        <v>36</v>
      </c>
      <c r="F11" s="90">
        <v>17.809</v>
      </c>
      <c r="G11" s="91">
        <f t="shared" si="0"/>
        <v>0</v>
      </c>
      <c r="H11" s="92">
        <f t="shared" si="1"/>
      </c>
      <c r="I11" s="92">
        <f t="shared" si="2"/>
        <v>17.809</v>
      </c>
      <c r="J11" s="114">
        <f t="shared" si="3"/>
      </c>
    </row>
    <row r="12" spans="1:10" ht="12.75">
      <c r="A12" s="85">
        <v>2</v>
      </c>
      <c r="B12" s="86">
        <v>4</v>
      </c>
      <c r="C12" s="87" t="s">
        <v>55</v>
      </c>
      <c r="D12" s="88" t="s">
        <v>56</v>
      </c>
      <c r="E12" s="89" t="s">
        <v>65</v>
      </c>
      <c r="F12" s="90">
        <v>17.833</v>
      </c>
      <c r="G12" s="91">
        <f t="shared" si="0"/>
        <v>0</v>
      </c>
      <c r="H12" s="92">
        <f t="shared" si="1"/>
      </c>
      <c r="I12" s="92">
        <f t="shared" si="2"/>
        <v>17.833</v>
      </c>
      <c r="J12" s="114">
        <f t="shared" si="3"/>
      </c>
    </row>
    <row r="13" spans="1:10" ht="12.75">
      <c r="A13" s="93">
        <v>1</v>
      </c>
      <c r="B13" s="94">
        <v>5</v>
      </c>
      <c r="C13" s="95" t="s">
        <v>43</v>
      </c>
      <c r="D13" s="96" t="s">
        <v>44</v>
      </c>
      <c r="E13" s="97" t="s">
        <v>45</v>
      </c>
      <c r="F13" s="98">
        <v>19.322</v>
      </c>
      <c r="G13" s="99">
        <f t="shared" si="0"/>
        <v>0</v>
      </c>
      <c r="H13" s="100">
        <f t="shared" si="1"/>
      </c>
      <c r="I13" s="100">
        <f t="shared" si="2"/>
      </c>
      <c r="J13" s="101">
        <f t="shared" si="3"/>
        <v>19.322</v>
      </c>
    </row>
    <row r="14" spans="1:10" ht="12.75">
      <c r="A14" s="93">
        <v>2</v>
      </c>
      <c r="B14" s="94">
        <v>4</v>
      </c>
      <c r="C14" s="95" t="s">
        <v>50</v>
      </c>
      <c r="D14" s="96" t="s">
        <v>31</v>
      </c>
      <c r="E14" s="97" t="s">
        <v>51</v>
      </c>
      <c r="F14" s="98">
        <v>19.607</v>
      </c>
      <c r="G14" s="99">
        <f t="shared" si="0"/>
        <v>0</v>
      </c>
      <c r="H14" s="100">
        <f t="shared" si="1"/>
      </c>
      <c r="I14" s="100">
        <f t="shared" si="2"/>
      </c>
      <c r="J14" s="101">
        <f t="shared" si="3"/>
        <v>19.607</v>
      </c>
    </row>
    <row r="15" spans="1:10" ht="12.75">
      <c r="A15" s="93">
        <v>3</v>
      </c>
      <c r="B15" s="94">
        <v>3</v>
      </c>
      <c r="C15" s="95" t="s">
        <v>66</v>
      </c>
      <c r="D15" s="96" t="s">
        <v>67</v>
      </c>
      <c r="E15" s="97" t="s">
        <v>68</v>
      </c>
      <c r="F15" s="98">
        <v>19.926</v>
      </c>
      <c r="G15" s="99">
        <f t="shared" si="0"/>
        <v>0</v>
      </c>
      <c r="H15" s="100">
        <f t="shared" si="1"/>
      </c>
      <c r="I15" s="100">
        <f t="shared" si="2"/>
      </c>
      <c r="J15" s="101">
        <f t="shared" si="3"/>
        <v>19.926</v>
      </c>
    </row>
    <row r="16" spans="1:10" ht="12.75">
      <c r="A16" s="93">
        <v>4</v>
      </c>
      <c r="B16" s="94">
        <v>2</v>
      </c>
      <c r="C16" s="95" t="s">
        <v>40</v>
      </c>
      <c r="D16" s="96" t="s">
        <v>41</v>
      </c>
      <c r="E16" s="97" t="s">
        <v>42</v>
      </c>
      <c r="F16" s="98">
        <v>20.213</v>
      </c>
      <c r="G16" s="99">
        <f t="shared" si="0"/>
        <v>0</v>
      </c>
      <c r="H16" s="100">
        <f t="shared" si="1"/>
      </c>
      <c r="I16" s="100">
        <f t="shared" si="2"/>
      </c>
      <c r="J16" s="101">
        <f t="shared" si="3"/>
        <v>20.213</v>
      </c>
    </row>
    <row r="17" spans="1:10" ht="12.75">
      <c r="A17" s="93">
        <v>5</v>
      </c>
      <c r="B17" s="94">
        <v>1</v>
      </c>
      <c r="C17" s="95" t="s">
        <v>61</v>
      </c>
      <c r="D17" s="96" t="s">
        <v>62</v>
      </c>
      <c r="E17" s="97" t="s">
        <v>63</v>
      </c>
      <c r="F17" s="98">
        <v>20.558</v>
      </c>
      <c r="G17" s="99">
        <f t="shared" si="0"/>
        <v>0</v>
      </c>
      <c r="H17" s="100">
        <f t="shared" si="1"/>
      </c>
      <c r="I17" s="100">
        <f t="shared" si="2"/>
      </c>
      <c r="J17" s="101">
        <f t="shared" si="3"/>
        <v>20.558</v>
      </c>
    </row>
    <row r="18" spans="1:10" ht="12.75">
      <c r="A18" s="93"/>
      <c r="B18" s="94"/>
      <c r="C18" s="95" t="s">
        <v>52</v>
      </c>
      <c r="D18" s="96" t="s">
        <v>53</v>
      </c>
      <c r="E18" s="97" t="s">
        <v>54</v>
      </c>
      <c r="F18" s="98">
        <v>21.442</v>
      </c>
      <c r="G18" s="99">
        <f t="shared" si="0"/>
        <v>0</v>
      </c>
      <c r="H18" s="100">
        <f t="shared" si="1"/>
      </c>
      <c r="I18" s="100">
        <f t="shared" si="2"/>
      </c>
      <c r="J18" s="101">
        <f t="shared" si="3"/>
        <v>21.442</v>
      </c>
    </row>
    <row r="19" spans="1:10" ht="13.5" thickBot="1">
      <c r="A19" s="102"/>
      <c r="B19" s="103"/>
      <c r="C19" s="104" t="s">
        <v>40</v>
      </c>
      <c r="D19" s="105" t="s">
        <v>41</v>
      </c>
      <c r="E19" s="106" t="s">
        <v>49</v>
      </c>
      <c r="F19" s="107">
        <v>23.337</v>
      </c>
      <c r="G19" s="108">
        <f t="shared" si="0"/>
        <v>0</v>
      </c>
      <c r="H19" s="109">
        <f t="shared" si="1"/>
      </c>
      <c r="I19" s="109">
        <f t="shared" si="2"/>
      </c>
      <c r="J19" s="110">
        <f t="shared" si="3"/>
        <v>23.337</v>
      </c>
    </row>
    <row r="22" ht="12.75">
      <c r="A22" t="s">
        <v>13</v>
      </c>
    </row>
  </sheetData>
  <sheetProtection/>
  <autoFilter ref="A6:J6"/>
  <mergeCells count="8">
    <mergeCell ref="C4:F4"/>
    <mergeCell ref="K6:N6"/>
    <mergeCell ref="C1:F1"/>
    <mergeCell ref="G1:J1"/>
    <mergeCell ref="C2:F2"/>
    <mergeCell ref="G2:J2"/>
    <mergeCell ref="C3:F3"/>
    <mergeCell ref="G3:J3"/>
  </mergeCells>
  <conditionalFormatting sqref="G7:G19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3">
      <selection activeCell="B9" sqref="B9"/>
    </sheetView>
  </sheetViews>
  <sheetFormatPr defaultColWidth="9.140625" defaultRowHeight="12.75"/>
  <cols>
    <col min="3" max="3" width="10.8515625" style="0" customWidth="1"/>
    <col min="4" max="4" width="13.00390625" style="0" customWidth="1"/>
    <col min="5" max="5" width="21.00390625" style="0" bestFit="1" customWidth="1"/>
  </cols>
  <sheetData>
    <row r="1" spans="1:6" ht="23.25">
      <c r="A1" s="15"/>
      <c r="B1" s="15"/>
      <c r="C1" s="142" t="s">
        <v>19</v>
      </c>
      <c r="D1" s="142"/>
      <c r="E1" s="142"/>
      <c r="F1" s="142"/>
    </row>
    <row r="2" spans="1:6" ht="18.75">
      <c r="A2" s="15"/>
      <c r="B2" s="15"/>
      <c r="C2" s="141" t="s">
        <v>20</v>
      </c>
      <c r="D2" s="143"/>
      <c r="E2" s="143"/>
      <c r="F2" s="143"/>
    </row>
    <row r="3" spans="1:6" ht="18.75">
      <c r="A3" s="15"/>
      <c r="B3" s="15"/>
      <c r="C3" s="141" t="s">
        <v>21</v>
      </c>
      <c r="D3" s="141"/>
      <c r="E3" s="141"/>
      <c r="F3" s="141"/>
    </row>
    <row r="4" spans="1:6" ht="19.5" thickBot="1">
      <c r="A4" s="15"/>
      <c r="B4" s="15"/>
      <c r="C4" s="141" t="s">
        <v>135</v>
      </c>
      <c r="D4" s="141"/>
      <c r="E4" s="141"/>
      <c r="F4" s="141"/>
    </row>
    <row r="5" spans="1:6" ht="37.5">
      <c r="A5" s="1" t="s">
        <v>9</v>
      </c>
      <c r="B5" s="11" t="s">
        <v>11</v>
      </c>
      <c r="C5" s="19" t="s">
        <v>1</v>
      </c>
      <c r="D5" s="21" t="s">
        <v>0</v>
      </c>
      <c r="E5" s="1" t="s">
        <v>2</v>
      </c>
      <c r="F5" s="10" t="s">
        <v>3</v>
      </c>
    </row>
    <row r="6" spans="1:6" ht="15.75" thickBot="1">
      <c r="A6" s="4"/>
      <c r="B6" s="12"/>
      <c r="C6" s="4"/>
      <c r="D6" s="4"/>
      <c r="E6" s="4"/>
      <c r="F6" s="5">
        <f>MIN(F7:F12)</f>
        <v>17.911</v>
      </c>
    </row>
    <row r="7" spans="1:6" ht="12.75">
      <c r="A7" s="135">
        <v>1</v>
      </c>
      <c r="B7" s="136">
        <v>5</v>
      </c>
      <c r="C7" s="138" t="s">
        <v>123</v>
      </c>
      <c r="D7" s="139" t="s">
        <v>41</v>
      </c>
      <c r="E7" s="140" t="s">
        <v>124</v>
      </c>
      <c r="F7" s="137">
        <v>17.911</v>
      </c>
    </row>
    <row r="8" spans="1:6" ht="12.75">
      <c r="A8" s="120">
        <v>2</v>
      </c>
      <c r="B8" s="121">
        <v>4</v>
      </c>
      <c r="C8" s="122" t="s">
        <v>80</v>
      </c>
      <c r="D8" s="123" t="s">
        <v>47</v>
      </c>
      <c r="E8" s="124" t="s">
        <v>81</v>
      </c>
      <c r="F8" s="125">
        <v>18.632</v>
      </c>
    </row>
    <row r="9" spans="1:6" ht="12.75">
      <c r="A9" s="120"/>
      <c r="B9" s="121"/>
      <c r="C9" s="122" t="s">
        <v>72</v>
      </c>
      <c r="D9" s="123" t="s">
        <v>28</v>
      </c>
      <c r="E9" s="124" t="s">
        <v>111</v>
      </c>
      <c r="F9" s="125">
        <v>1000</v>
      </c>
    </row>
    <row r="11" spans="1:6" ht="19.5" thickBot="1">
      <c r="A11" s="15"/>
      <c r="B11" s="15"/>
      <c r="C11" s="141" t="s">
        <v>135</v>
      </c>
      <c r="D11" s="141"/>
      <c r="E11" s="141"/>
      <c r="F11" s="141"/>
    </row>
    <row r="12" spans="1:6" ht="37.5">
      <c r="A12" s="1" t="s">
        <v>9</v>
      </c>
      <c r="B12" s="11" t="s">
        <v>11</v>
      </c>
      <c r="C12" s="19" t="s">
        <v>1</v>
      </c>
      <c r="D12" s="21" t="s">
        <v>0</v>
      </c>
      <c r="E12" s="1" t="s">
        <v>2</v>
      </c>
      <c r="F12" s="10" t="s">
        <v>3</v>
      </c>
    </row>
    <row r="13" spans="1:6" ht="15.75" thickBot="1">
      <c r="A13" s="4"/>
      <c r="B13" s="12"/>
      <c r="C13" s="4"/>
      <c r="D13" s="4"/>
      <c r="E13" s="4"/>
      <c r="F13" s="5">
        <f>MIN(F14:F36)</f>
        <v>16.403</v>
      </c>
    </row>
    <row r="14" spans="1:6" ht="12.75">
      <c r="A14" s="135">
        <v>1</v>
      </c>
      <c r="B14" s="136">
        <v>5</v>
      </c>
      <c r="C14" s="138" t="s">
        <v>72</v>
      </c>
      <c r="D14" s="139" t="s">
        <v>28</v>
      </c>
      <c r="E14" s="140" t="s">
        <v>130</v>
      </c>
      <c r="F14" s="137">
        <v>16.403</v>
      </c>
    </row>
    <row r="15" spans="1:6" ht="12.75">
      <c r="A15" s="135">
        <v>2</v>
      </c>
      <c r="B15" s="136">
        <v>4</v>
      </c>
      <c r="C15" s="138" t="s">
        <v>58</v>
      </c>
      <c r="D15" s="139" t="s">
        <v>59</v>
      </c>
      <c r="E15" s="140" t="s">
        <v>60</v>
      </c>
      <c r="F15" s="137">
        <v>16.444</v>
      </c>
    </row>
    <row r="16" spans="1:6" ht="12.75">
      <c r="A16" s="120">
        <v>3</v>
      </c>
      <c r="B16" s="121">
        <v>3</v>
      </c>
      <c r="C16" s="122" t="s">
        <v>80</v>
      </c>
      <c r="D16" s="123" t="s">
        <v>47</v>
      </c>
      <c r="E16" s="124" t="s">
        <v>131</v>
      </c>
      <c r="F16" s="125">
        <v>16.863</v>
      </c>
    </row>
  </sheetData>
  <sheetProtection/>
  <mergeCells count="5">
    <mergeCell ref="C1:F1"/>
    <mergeCell ref="C2:F2"/>
    <mergeCell ref="C3:F3"/>
    <mergeCell ref="C4:F4"/>
    <mergeCell ref="C11:F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2" width="9.140625" style="8" customWidth="1"/>
    <col min="3" max="3" width="16.140625" style="0" customWidth="1"/>
    <col min="4" max="4" width="17.140625" style="0" customWidth="1"/>
    <col min="5" max="5" width="24.00390625" style="0" customWidth="1"/>
    <col min="6" max="6" width="10.7109375" style="38" bestFit="1" customWidth="1"/>
  </cols>
  <sheetData>
    <row r="1" spans="1:6" ht="23.25">
      <c r="A1" s="18"/>
      <c r="B1" s="18"/>
      <c r="C1" s="142" t="s">
        <v>19</v>
      </c>
      <c r="D1" s="142"/>
      <c r="E1" s="142"/>
      <c r="F1" s="142"/>
    </row>
    <row r="2" spans="1:10" ht="18.75">
      <c r="A2" s="18"/>
      <c r="B2" s="18"/>
      <c r="C2" s="141" t="s">
        <v>20</v>
      </c>
      <c r="D2" s="143"/>
      <c r="E2" s="143"/>
      <c r="F2" s="143"/>
      <c r="G2" s="9"/>
      <c r="H2" s="9"/>
      <c r="I2" s="9"/>
      <c r="J2" s="9"/>
    </row>
    <row r="3" spans="1:6" ht="18.75">
      <c r="A3" s="18"/>
      <c r="B3" s="18"/>
      <c r="C3" s="141" t="s">
        <v>21</v>
      </c>
      <c r="D3" s="141"/>
      <c r="E3" s="141"/>
      <c r="F3" s="141"/>
    </row>
    <row r="4" spans="1:6" ht="19.5" thickBot="1">
      <c r="A4" s="18"/>
      <c r="B4" s="18"/>
      <c r="C4" s="145" t="s">
        <v>14</v>
      </c>
      <c r="D4" s="145"/>
      <c r="E4" s="145"/>
      <c r="F4" s="145"/>
    </row>
    <row r="5" spans="1:6" ht="37.5">
      <c r="A5" s="24" t="s">
        <v>9</v>
      </c>
      <c r="B5" s="20" t="s">
        <v>12</v>
      </c>
      <c r="C5" s="19" t="s">
        <v>1</v>
      </c>
      <c r="D5" s="21" t="s">
        <v>0</v>
      </c>
      <c r="E5" s="25" t="s">
        <v>2</v>
      </c>
      <c r="F5" s="26" t="s">
        <v>3</v>
      </c>
    </row>
    <row r="6" spans="1:6" ht="15.75" thickBot="1">
      <c r="A6" s="27"/>
      <c r="B6" s="28"/>
      <c r="C6" s="29"/>
      <c r="D6" s="29"/>
      <c r="E6" s="29"/>
      <c r="F6" s="5">
        <f>MIN(F7:F13)</f>
        <v>17.84</v>
      </c>
    </row>
    <row r="7" spans="1:7" ht="12.75">
      <c r="A7" s="23">
        <v>1</v>
      </c>
      <c r="B7" s="30">
        <v>5</v>
      </c>
      <c r="C7" s="45" t="s">
        <v>34</v>
      </c>
      <c r="D7" s="46" t="s">
        <v>35</v>
      </c>
      <c r="E7" s="46" t="s">
        <v>36</v>
      </c>
      <c r="F7" s="57">
        <v>17.84</v>
      </c>
      <c r="G7" s="8"/>
    </row>
    <row r="8" spans="1:7" ht="12.75">
      <c r="A8" s="17">
        <v>2</v>
      </c>
      <c r="B8" s="31">
        <v>4</v>
      </c>
      <c r="C8" s="47" t="s">
        <v>43</v>
      </c>
      <c r="D8" s="48" t="s">
        <v>44</v>
      </c>
      <c r="E8" s="48" t="s">
        <v>45</v>
      </c>
      <c r="F8" s="58">
        <v>18.529</v>
      </c>
      <c r="G8" s="8"/>
    </row>
    <row r="9" spans="1:7" ht="12.75">
      <c r="A9" s="17">
        <v>3</v>
      </c>
      <c r="B9" s="31">
        <v>3</v>
      </c>
      <c r="C9" s="47" t="s">
        <v>40</v>
      </c>
      <c r="D9" s="48" t="s">
        <v>41</v>
      </c>
      <c r="E9" s="48" t="s">
        <v>42</v>
      </c>
      <c r="F9" s="58">
        <v>20.249</v>
      </c>
      <c r="G9" s="8"/>
    </row>
    <row r="10" spans="1:7" ht="12.75">
      <c r="A10" s="17">
        <v>4</v>
      </c>
      <c r="B10" s="31">
        <v>2</v>
      </c>
      <c r="C10" s="47" t="s">
        <v>30</v>
      </c>
      <c r="D10" s="48" t="s">
        <v>31</v>
      </c>
      <c r="E10" s="48" t="s">
        <v>32</v>
      </c>
      <c r="F10" s="58">
        <v>24.076</v>
      </c>
      <c r="G10" s="8"/>
    </row>
    <row r="11" spans="1:7" ht="12.75">
      <c r="A11" s="17">
        <v>5</v>
      </c>
      <c r="B11" s="31">
        <v>1</v>
      </c>
      <c r="C11" s="47" t="s">
        <v>37</v>
      </c>
      <c r="D11" s="48" t="s">
        <v>38</v>
      </c>
      <c r="E11" s="48" t="s">
        <v>39</v>
      </c>
      <c r="F11" s="58">
        <v>31.832</v>
      </c>
      <c r="G11" s="8"/>
    </row>
    <row r="12" spans="1:7" ht="12.75">
      <c r="A12" s="17"/>
      <c r="B12" s="31"/>
      <c r="C12" s="47" t="s">
        <v>132</v>
      </c>
      <c r="D12" s="48" t="s">
        <v>26</v>
      </c>
      <c r="E12" s="48" t="s">
        <v>33</v>
      </c>
      <c r="F12" s="58">
        <v>33.274</v>
      </c>
      <c r="G12" s="8"/>
    </row>
    <row r="13" spans="1:7" ht="13.5" thickBot="1">
      <c r="A13" s="42"/>
      <c r="B13" s="43"/>
      <c r="C13" s="49" t="s">
        <v>27</v>
      </c>
      <c r="D13" s="50" t="s">
        <v>28</v>
      </c>
      <c r="E13" s="50" t="s">
        <v>29</v>
      </c>
      <c r="F13" s="59">
        <v>1000</v>
      </c>
      <c r="G13" s="8"/>
    </row>
    <row r="14" spans="1:6" ht="12.75">
      <c r="A14" s="18"/>
      <c r="B14" s="18"/>
      <c r="C14" s="18"/>
      <c r="D14" s="18"/>
      <c r="E14" s="18"/>
      <c r="F14" s="60"/>
    </row>
    <row r="15" ht="12.75">
      <c r="A15" t="s">
        <v>13</v>
      </c>
    </row>
  </sheetData>
  <sheetProtection/>
  <autoFilter ref="A6:F6"/>
  <mergeCells count="4">
    <mergeCell ref="C1:F1"/>
    <mergeCell ref="C3:F3"/>
    <mergeCell ref="C2:F2"/>
    <mergeCell ref="C4:F4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2">
      <selection activeCell="D14" sqref="D14"/>
    </sheetView>
  </sheetViews>
  <sheetFormatPr defaultColWidth="9.140625" defaultRowHeight="12.75"/>
  <cols>
    <col min="3" max="3" width="11.7109375" style="0" customWidth="1"/>
    <col min="4" max="4" width="18.00390625" style="0" customWidth="1"/>
    <col min="5" max="5" width="16.7109375" style="0" customWidth="1"/>
    <col min="6" max="6" width="10.7109375" style="0" bestFit="1" customWidth="1"/>
  </cols>
  <sheetData>
    <row r="1" spans="3:6" ht="23.25">
      <c r="C1" s="142" t="s">
        <v>19</v>
      </c>
      <c r="D1" s="142"/>
      <c r="E1" s="142"/>
      <c r="F1" s="142"/>
    </row>
    <row r="2" spans="3:6" ht="18.75">
      <c r="C2" s="141" t="s">
        <v>20</v>
      </c>
      <c r="D2" s="143"/>
      <c r="E2" s="143"/>
      <c r="F2" s="143"/>
    </row>
    <row r="3" spans="3:6" ht="18.75">
      <c r="C3" s="141" t="s">
        <v>21</v>
      </c>
      <c r="D3" s="141"/>
      <c r="E3" s="141"/>
      <c r="F3" s="141"/>
    </row>
    <row r="4" spans="1:6" ht="18.75">
      <c r="A4" s="18"/>
      <c r="B4" s="18"/>
      <c r="C4" s="141" t="s">
        <v>8</v>
      </c>
      <c r="D4" s="141"/>
      <c r="E4" s="141"/>
      <c r="F4" s="141"/>
    </row>
    <row r="5" spans="1:6" ht="13.5" thickBot="1">
      <c r="A5" s="18"/>
      <c r="B5" s="18"/>
      <c r="C5" s="33"/>
      <c r="D5" s="18"/>
      <c r="E5" s="18"/>
      <c r="F5" s="18"/>
    </row>
    <row r="6" spans="1:6" ht="37.5">
      <c r="A6" s="24" t="s">
        <v>9</v>
      </c>
      <c r="B6" s="34" t="s">
        <v>12</v>
      </c>
      <c r="C6" s="19" t="s">
        <v>1</v>
      </c>
      <c r="D6" s="21" t="s">
        <v>0</v>
      </c>
      <c r="E6" s="25" t="s">
        <v>2</v>
      </c>
      <c r="F6" s="26" t="s">
        <v>3</v>
      </c>
    </row>
    <row r="7" spans="1:6" ht="15.75" thickBot="1">
      <c r="A7" s="27"/>
      <c r="B7" s="28"/>
      <c r="C7" s="29"/>
      <c r="D7" s="29"/>
      <c r="E7" s="29"/>
      <c r="F7" s="5">
        <f>MIN(F8:F8)</f>
        <v>62.673</v>
      </c>
    </row>
    <row r="8" spans="1:6" ht="13.5" thickBot="1">
      <c r="A8" s="51">
        <v>1</v>
      </c>
      <c r="B8" s="52">
        <v>5</v>
      </c>
      <c r="C8" s="49" t="s">
        <v>25</v>
      </c>
      <c r="D8" s="50" t="s">
        <v>26</v>
      </c>
      <c r="E8" s="50" t="s">
        <v>33</v>
      </c>
      <c r="F8" s="53">
        <v>62.673</v>
      </c>
    </row>
  </sheetData>
  <sheetProtection/>
  <autoFilter ref="A7:F7"/>
  <mergeCells count="4">
    <mergeCell ref="C4:F4"/>
    <mergeCell ref="C1:F1"/>
    <mergeCell ref="C2:F2"/>
    <mergeCell ref="C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1" sqref="D11"/>
    </sheetView>
  </sheetViews>
  <sheetFormatPr defaultColWidth="9.140625" defaultRowHeight="12.75"/>
  <cols>
    <col min="3" max="3" width="17.8515625" style="0" customWidth="1"/>
    <col min="4" max="4" width="16.28125" style="0" customWidth="1"/>
    <col min="5" max="5" width="23.140625" style="0" customWidth="1"/>
    <col min="6" max="6" width="10.7109375" style="0" bestFit="1" customWidth="1"/>
  </cols>
  <sheetData>
    <row r="1" spans="1:6" ht="23.25">
      <c r="A1" s="18"/>
      <c r="B1" s="18"/>
      <c r="C1" s="142" t="s">
        <v>18</v>
      </c>
      <c r="D1" s="142"/>
      <c r="E1" s="142"/>
      <c r="F1" s="142"/>
    </row>
    <row r="2" spans="1:6" ht="18.75">
      <c r="A2" s="18"/>
      <c r="B2" s="18"/>
      <c r="C2" s="141" t="s">
        <v>20</v>
      </c>
      <c r="D2" s="143"/>
      <c r="E2" s="143"/>
      <c r="F2" s="143"/>
    </row>
    <row r="3" spans="1:6" ht="18.75">
      <c r="A3" s="18"/>
      <c r="B3" s="18"/>
      <c r="C3" s="141" t="s">
        <v>21</v>
      </c>
      <c r="D3" s="141"/>
      <c r="E3" s="141"/>
      <c r="F3" s="141"/>
    </row>
    <row r="4" spans="1:6" ht="19.5" thickBot="1">
      <c r="A4" s="18"/>
      <c r="B4" s="18"/>
      <c r="C4" s="141" t="s">
        <v>15</v>
      </c>
      <c r="D4" s="141"/>
      <c r="E4" s="141"/>
      <c r="F4" s="141"/>
    </row>
    <row r="5" spans="1:6" ht="37.5">
      <c r="A5" s="19" t="s">
        <v>9</v>
      </c>
      <c r="B5" s="20" t="s">
        <v>12</v>
      </c>
      <c r="C5" s="19" t="s">
        <v>0</v>
      </c>
      <c r="D5" s="21" t="s">
        <v>1</v>
      </c>
      <c r="E5" s="19" t="s">
        <v>2</v>
      </c>
      <c r="F5" s="22" t="s">
        <v>3</v>
      </c>
    </row>
    <row r="6" spans="1:6" ht="15.75" thickBot="1">
      <c r="A6" s="27"/>
      <c r="B6" s="28"/>
      <c r="C6" s="29"/>
      <c r="D6" s="29"/>
      <c r="E6" s="29"/>
      <c r="F6" s="5">
        <f>MIN(F7:F7)</f>
        <v>26.326</v>
      </c>
    </row>
    <row r="7" spans="1:6" ht="12.75" customHeight="1" thickBot="1">
      <c r="A7" s="32">
        <v>1</v>
      </c>
      <c r="B7" s="40" t="s">
        <v>10</v>
      </c>
      <c r="C7" s="50" t="s">
        <v>22</v>
      </c>
      <c r="D7" s="50" t="s">
        <v>23</v>
      </c>
      <c r="E7" s="50" t="s">
        <v>24</v>
      </c>
      <c r="F7" s="41">
        <v>26.326</v>
      </c>
    </row>
    <row r="8" spans="1:6" ht="12.75">
      <c r="A8" s="8"/>
      <c r="B8" s="8"/>
      <c r="C8" s="8"/>
      <c r="D8" s="8"/>
      <c r="E8" s="8"/>
      <c r="F8" s="14"/>
    </row>
    <row r="12" ht="12.75">
      <c r="A12" t="s">
        <v>13</v>
      </c>
    </row>
  </sheetData>
  <sheetProtection/>
  <autoFilter ref="A6:F6"/>
  <mergeCells count="4">
    <mergeCell ref="C1:F1"/>
    <mergeCell ref="C2:F2"/>
    <mergeCell ref="C4:F4"/>
    <mergeCell ref="C3:F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Shelly Frame</cp:lastModifiedBy>
  <cp:lastPrinted>2012-09-07T00:42:31Z</cp:lastPrinted>
  <dcterms:created xsi:type="dcterms:W3CDTF">2010-03-15T02:47:49Z</dcterms:created>
  <dcterms:modified xsi:type="dcterms:W3CDTF">2024-03-24T03:09:32Z</dcterms:modified>
  <cp:category/>
  <cp:version/>
  <cp:contentType/>
  <cp:contentStatus/>
</cp:coreProperties>
</file>