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2"/>
  </bookViews>
  <sheets>
    <sheet name="Open" sheetId="1" r:id="rId1"/>
    <sheet name="Juniors" sheetId="2" r:id="rId2"/>
    <sheet name="FUT_MAT_TEAMS" sheetId="3" r:id="rId3"/>
    <sheet name="5 to 10" sheetId="4" r:id="rId4"/>
    <sheet name="5 TO 10 Years LED" sheetId="5" r:id="rId5"/>
    <sheet name="Under 5 Years" sheetId="6" r:id="rId6"/>
  </sheets>
  <definedNames>
    <definedName name="_xlnm._FilterDatabase" localSheetId="3" hidden="1">'5 to 10'!$A$6:$F$6</definedName>
    <definedName name="_xlnm._FilterDatabase" localSheetId="4" hidden="1">'5 TO 10 Years LED'!$A$7:$F$7</definedName>
    <definedName name="_xlnm._FilterDatabase" localSheetId="1" hidden="1">'Juniors'!$A$5:$J$5</definedName>
    <definedName name="_xlnm._FilterDatabase" localSheetId="0" hidden="1">'Open'!$A$6:$J$6</definedName>
    <definedName name="_xlnm._FilterDatabase" localSheetId="5" hidden="1">'Under 5 Years'!$A$6:$F$6</definedName>
    <definedName name="_xlfn._xlws.FILTER" hidden="1">#NAME?</definedName>
    <definedName name="_xlfn._xlws.SORT" hidden="1">#NAME?</definedName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<sst xmlns="http://schemas.openxmlformats.org/spreadsheetml/2006/main" count="260" uniqueCount="139">
  <si>
    <t>Surname</t>
  </si>
  <si>
    <t>Name</t>
  </si>
  <si>
    <t>Horse</t>
  </si>
  <si>
    <t>Time 1</t>
  </si>
  <si>
    <t>1st Division</t>
  </si>
  <si>
    <t>2nd Division</t>
  </si>
  <si>
    <t>3rd Division</t>
  </si>
  <si>
    <t>4th Division</t>
  </si>
  <si>
    <t>Placing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</si>
  <si>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</si>
  <si>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</si>
  <si>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</si>
  <si>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</si>
  <si>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OPEN 4D</t>
  </si>
  <si>
    <t>QBRA 2023 -Time Sheet</t>
  </si>
  <si>
    <t>Laurella Lodge  - EVENT 2</t>
  </si>
  <si>
    <t>Shelly</t>
  </si>
  <si>
    <t>Frame</t>
  </si>
  <si>
    <t>King Rock n Roll</t>
  </si>
  <si>
    <t>Courtney</t>
  </si>
  <si>
    <t>Banks</t>
  </si>
  <si>
    <t>Ghost</t>
  </si>
  <si>
    <t>Kellie</t>
  </si>
  <si>
    <t>Dolbel</t>
  </si>
  <si>
    <t>Kings Fancy Miracle</t>
  </si>
  <si>
    <t>Rochelle</t>
  </si>
  <si>
    <t>Pereira</t>
  </si>
  <si>
    <t>Spinning in Hell</t>
  </si>
  <si>
    <t>Jessie</t>
  </si>
  <si>
    <t>Nott</t>
  </si>
  <si>
    <t>The Cats Razor</t>
  </si>
  <si>
    <t>Sharee</t>
  </si>
  <si>
    <t>Palmer</t>
  </si>
  <si>
    <t>One Roan Ranger</t>
  </si>
  <si>
    <t>Tania</t>
  </si>
  <si>
    <t>Rivett</t>
  </si>
  <si>
    <t>Justa Dual</t>
  </si>
  <si>
    <t>Rob</t>
  </si>
  <si>
    <t>Smith</t>
  </si>
  <si>
    <t>Dream</t>
  </si>
  <si>
    <t>Natalie</t>
  </si>
  <si>
    <t>Dark</t>
  </si>
  <si>
    <t>Whiskey</t>
  </si>
  <si>
    <t>Kristy</t>
  </si>
  <si>
    <t>Bob</t>
  </si>
  <si>
    <t>Bruce</t>
  </si>
  <si>
    <t>Webber</t>
  </si>
  <si>
    <t>9 to 5</t>
  </si>
  <si>
    <t>Jaylee</t>
  </si>
  <si>
    <t>Taylor</t>
  </si>
  <si>
    <t>Cruz</t>
  </si>
  <si>
    <t>Riana</t>
  </si>
  <si>
    <t>Robertson</t>
  </si>
  <si>
    <t>Phoenix</t>
  </si>
  <si>
    <t>Jamielea</t>
  </si>
  <si>
    <t>Howlett</t>
  </si>
  <si>
    <t>Sox</t>
  </si>
  <si>
    <t>Jacinta</t>
  </si>
  <si>
    <t>Dorge</t>
  </si>
  <si>
    <t>Pines Freckle Spin</t>
  </si>
  <si>
    <t>Bobby-Jo</t>
  </si>
  <si>
    <t>Tattam</t>
  </si>
  <si>
    <t>Glendeen Valentino</t>
  </si>
  <si>
    <t>Georgia</t>
  </si>
  <si>
    <t>Bruntflett</t>
  </si>
  <si>
    <t>Boston</t>
  </si>
  <si>
    <t>Dragon</t>
  </si>
  <si>
    <t>Morn N Te</t>
  </si>
  <si>
    <t>Chip N Dip</t>
  </si>
  <si>
    <t>Marley</t>
  </si>
  <si>
    <t>Chris</t>
  </si>
  <si>
    <t>Zippos Revolootion</t>
  </si>
  <si>
    <t>Workin Ta Fame</t>
  </si>
  <si>
    <t>Kings Fame Royal Rose</t>
  </si>
  <si>
    <t>Rooster</t>
  </si>
  <si>
    <t>Rylee</t>
  </si>
  <si>
    <t>Talkin tactics</t>
  </si>
  <si>
    <t>Shaya</t>
  </si>
  <si>
    <t>Wetzler</t>
  </si>
  <si>
    <t>Tequila</t>
  </si>
  <si>
    <t>Paytyn</t>
  </si>
  <si>
    <t>Ringo</t>
  </si>
  <si>
    <t>Cheyanne</t>
  </si>
  <si>
    <t>Podham</t>
  </si>
  <si>
    <t>Chester</t>
  </si>
  <si>
    <t>Jasmine</t>
  </si>
  <si>
    <t>Knowles</t>
  </si>
  <si>
    <t>Spencer</t>
  </si>
  <si>
    <t>Amber</t>
  </si>
  <si>
    <t>Watts</t>
  </si>
  <si>
    <t>Tank</t>
  </si>
  <si>
    <t>Alexis</t>
  </si>
  <si>
    <t>Greenslade</t>
  </si>
  <si>
    <t>Cherry</t>
  </si>
  <si>
    <t>Abby</t>
  </si>
  <si>
    <t>Fry</t>
  </si>
  <si>
    <t>Smarty Pants</t>
  </si>
  <si>
    <t>Marnee</t>
  </si>
  <si>
    <t>Piper</t>
  </si>
  <si>
    <t>Beauy</t>
  </si>
  <si>
    <t>Willow</t>
  </si>
  <si>
    <t>Dukduk</t>
  </si>
  <si>
    <t>Payton</t>
  </si>
  <si>
    <t>Melville</t>
  </si>
  <si>
    <t>Belle</t>
  </si>
  <si>
    <t>Maddison</t>
  </si>
  <si>
    <t>Soda</t>
  </si>
  <si>
    <t>Ryan</t>
  </si>
  <si>
    <t>Flynn</t>
  </si>
  <si>
    <t>Byrne</t>
  </si>
  <si>
    <t>Bailey</t>
  </si>
  <si>
    <t>Ellie-May</t>
  </si>
  <si>
    <t>Saville</t>
  </si>
  <si>
    <t>Dakota</t>
  </si>
  <si>
    <t>Katie</t>
  </si>
  <si>
    <t>Kelly</t>
  </si>
  <si>
    <t>Ariah</t>
  </si>
  <si>
    <t>Anderson</t>
  </si>
  <si>
    <t>Apache</t>
  </si>
  <si>
    <t>Keira</t>
  </si>
  <si>
    <t>Holly</t>
  </si>
  <si>
    <t>Jackson</t>
  </si>
  <si>
    <t>Hannah</t>
  </si>
  <si>
    <t>Porsha</t>
  </si>
  <si>
    <t>UNDER 5 YRS LED</t>
  </si>
  <si>
    <t>5 TO 10 YRS LED</t>
  </si>
  <si>
    <t>5 TO 10 YEARS RIDDEN</t>
  </si>
  <si>
    <t>DM</t>
  </si>
  <si>
    <t>Gemma</t>
  </si>
  <si>
    <t>Johnson</t>
  </si>
  <si>
    <t>MATURITY</t>
  </si>
  <si>
    <t>KiPZ</t>
  </si>
  <si>
    <t>Schmebber McFly</t>
  </si>
  <si>
    <t>Twah Trio</t>
  </si>
  <si>
    <t>FUTURITY</t>
  </si>
  <si>
    <t>TEAMS</t>
  </si>
  <si>
    <t>Team</t>
  </si>
  <si>
    <t>The Greenslades</t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</si>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</sst>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409]h:mm:ss\ AM/PM"/>
  </numFmts>
  <fonts count="54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/>
    </xf>
    <xf numFmtId="164" fontId="2" fillId="36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" fillId="12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center"/>
    </xf>
    <xf numFmtId="164" fontId="25" fillId="12" borderId="16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164" fontId="26" fillId="0" borderId="19" xfId="0" applyNumberFormat="1" applyFont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/>
    </xf>
    <xf numFmtId="0" fontId="52" fillId="36" borderId="13" xfId="0" applyFont="1" applyFill="1" applyBorder="1" applyAlignment="1">
      <alignment horizontal="center"/>
    </xf>
    <xf numFmtId="0" fontId="26" fillId="36" borderId="20" xfId="0" applyFont="1" applyFill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25" fillId="0" borderId="22" xfId="0" applyFont="1" applyFill="1" applyBorder="1" applyAlignment="1">
      <alignment horizontal="right" wrapText="1"/>
    </xf>
    <xf numFmtId="0" fontId="52" fillId="0" borderId="23" xfId="0" applyFont="1" applyBorder="1" applyAlignment="1">
      <alignment horizontal="center"/>
    </xf>
    <xf numFmtId="0" fontId="25" fillId="0" borderId="24" xfId="0" applyFont="1" applyFill="1" applyBorder="1" applyAlignment="1">
      <alignment horizontal="right" wrapText="1"/>
    </xf>
    <xf numFmtId="0" fontId="25" fillId="0" borderId="25" xfId="0" applyFont="1" applyFill="1" applyBorder="1" applyAlignment="1">
      <alignment horizontal="right" wrapText="1"/>
    </xf>
    <xf numFmtId="0" fontId="28" fillId="0" borderId="0" xfId="0" applyFont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/>
    </xf>
    <xf numFmtId="164" fontId="28" fillId="0" borderId="22" xfId="0" applyNumberFormat="1" applyFont="1" applyFill="1" applyBorder="1" applyAlignment="1">
      <alignment horizontal="center"/>
    </xf>
    <xf numFmtId="0" fontId="26" fillId="12" borderId="11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53" fillId="0" borderId="0" xfId="0" applyFont="1" applyAlignment="1">
      <alignment/>
    </xf>
    <xf numFmtId="164" fontId="28" fillId="0" borderId="24" xfId="0" applyNumberFormat="1" applyFont="1" applyFill="1" applyBorder="1" applyAlignment="1">
      <alignment horizontal="center"/>
    </xf>
    <xf numFmtId="164" fontId="2" fillId="36" borderId="20" xfId="0" applyNumberFormat="1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2" fillId="36" borderId="20" xfId="0" applyFont="1" applyFill="1" applyBorder="1" applyAlignment="1">
      <alignment horizontal="center"/>
    </xf>
    <xf numFmtId="0" fontId="25" fillId="0" borderId="28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5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5" fillId="0" borderId="34" xfId="0" applyFont="1" applyBorder="1" applyAlignment="1">
      <alignment horizontal="left"/>
    </xf>
    <xf numFmtId="0" fontId="25" fillId="0" borderId="28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25" fillId="0" borderId="35" xfId="0" applyFont="1" applyFill="1" applyBorder="1" applyAlignment="1">
      <alignment horizontal="left"/>
    </xf>
    <xf numFmtId="0" fontId="25" fillId="12" borderId="15" xfId="0" applyFont="1" applyFill="1" applyBorder="1" applyAlignment="1">
      <alignment horizontal="center"/>
    </xf>
    <xf numFmtId="0" fontId="52" fillId="12" borderId="23" xfId="0" applyFont="1" applyFill="1" applyBorder="1" applyAlignment="1">
      <alignment horizontal="center"/>
    </xf>
    <xf numFmtId="0" fontId="25" fillId="12" borderId="17" xfId="0" applyFont="1" applyFill="1" applyBorder="1" applyAlignment="1">
      <alignment horizontal="left"/>
    </xf>
    <xf numFmtId="0" fontId="25" fillId="12" borderId="29" xfId="0" applyFont="1" applyFill="1" applyBorder="1" applyAlignment="1">
      <alignment horizontal="left"/>
    </xf>
    <xf numFmtId="0" fontId="25" fillId="12" borderId="22" xfId="0" applyFont="1" applyFill="1" applyBorder="1" applyAlignment="1">
      <alignment horizontal="left"/>
    </xf>
    <xf numFmtId="164" fontId="25" fillId="12" borderId="16" xfId="0" applyNumberFormat="1" applyFont="1" applyFill="1" applyBorder="1" applyAlignment="1">
      <alignment vertical="distributed"/>
    </xf>
    <xf numFmtId="0" fontId="25" fillId="37" borderId="15" xfId="0" applyFont="1" applyFill="1" applyBorder="1" applyAlignment="1">
      <alignment horizontal="center"/>
    </xf>
    <xf numFmtId="0" fontId="52" fillId="37" borderId="23" xfId="0" applyFont="1" applyFill="1" applyBorder="1" applyAlignment="1">
      <alignment horizontal="center"/>
    </xf>
    <xf numFmtId="0" fontId="25" fillId="37" borderId="28" xfId="0" applyFont="1" applyFill="1" applyBorder="1" applyAlignment="1">
      <alignment horizontal="left"/>
    </xf>
    <xf numFmtId="0" fontId="25" fillId="37" borderId="14" xfId="0" applyFont="1" applyFill="1" applyBorder="1" applyAlignment="1">
      <alignment horizontal="left"/>
    </xf>
    <xf numFmtId="0" fontId="25" fillId="37" borderId="35" xfId="0" applyFont="1" applyFill="1" applyBorder="1" applyAlignment="1">
      <alignment horizontal="left"/>
    </xf>
    <xf numFmtId="164" fontId="25" fillId="37" borderId="16" xfId="0" applyNumberFormat="1" applyFont="1" applyFill="1" applyBorder="1" applyAlignment="1">
      <alignment vertical="distributed"/>
    </xf>
    <xf numFmtId="164" fontId="25" fillId="37" borderId="16" xfId="0" applyNumberFormat="1" applyFont="1" applyFill="1" applyBorder="1" applyAlignment="1">
      <alignment/>
    </xf>
    <xf numFmtId="164" fontId="25" fillId="37" borderId="36" xfId="0" applyNumberFormat="1" applyFont="1" applyFill="1" applyBorder="1" applyAlignment="1">
      <alignment/>
    </xf>
    <xf numFmtId="0" fontId="25" fillId="38" borderId="28" xfId="0" applyFont="1" applyFill="1" applyBorder="1" applyAlignment="1">
      <alignment horizontal="center"/>
    </xf>
    <xf numFmtId="0" fontId="52" fillId="38" borderId="37" xfId="0" applyFont="1" applyFill="1" applyBorder="1" applyAlignment="1">
      <alignment horizontal="center"/>
    </xf>
    <xf numFmtId="0" fontId="25" fillId="38" borderId="28" xfId="0" applyFont="1" applyFill="1" applyBorder="1" applyAlignment="1">
      <alignment horizontal="left"/>
    </xf>
    <xf numFmtId="0" fontId="25" fillId="38" borderId="14" xfId="0" applyFont="1" applyFill="1" applyBorder="1" applyAlignment="1">
      <alignment horizontal="left"/>
    </xf>
    <xf numFmtId="0" fontId="25" fillId="38" borderId="35" xfId="0" applyFont="1" applyFill="1" applyBorder="1" applyAlignment="1">
      <alignment horizontal="left"/>
    </xf>
    <xf numFmtId="164" fontId="25" fillId="38" borderId="38" xfId="0" applyNumberFormat="1" applyFont="1" applyFill="1" applyBorder="1" applyAlignment="1">
      <alignment vertical="distributed"/>
    </xf>
    <xf numFmtId="164" fontId="25" fillId="38" borderId="16" xfId="0" applyNumberFormat="1" applyFont="1" applyFill="1" applyBorder="1" applyAlignment="1">
      <alignment/>
    </xf>
    <xf numFmtId="164" fontId="25" fillId="38" borderId="36" xfId="0" applyNumberFormat="1" applyFont="1" applyFill="1" applyBorder="1" applyAlignment="1">
      <alignment/>
    </xf>
    <xf numFmtId="0" fontId="25" fillId="39" borderId="28" xfId="0" applyFont="1" applyFill="1" applyBorder="1" applyAlignment="1">
      <alignment horizontal="center"/>
    </xf>
    <xf numFmtId="0" fontId="52" fillId="39" borderId="37" xfId="0" applyFont="1" applyFill="1" applyBorder="1" applyAlignment="1">
      <alignment horizontal="center"/>
    </xf>
    <xf numFmtId="0" fontId="25" fillId="39" borderId="28" xfId="0" applyFont="1" applyFill="1" applyBorder="1" applyAlignment="1">
      <alignment horizontal="left"/>
    </xf>
    <xf numFmtId="0" fontId="25" fillId="39" borderId="14" xfId="0" applyFont="1" applyFill="1" applyBorder="1" applyAlignment="1">
      <alignment horizontal="left"/>
    </xf>
    <xf numFmtId="0" fontId="25" fillId="39" borderId="35" xfId="0" applyFont="1" applyFill="1" applyBorder="1" applyAlignment="1">
      <alignment horizontal="left"/>
    </xf>
    <xf numFmtId="164" fontId="25" fillId="39" borderId="38" xfId="0" applyNumberFormat="1" applyFont="1" applyFill="1" applyBorder="1" applyAlignment="1">
      <alignment vertical="distributed"/>
    </xf>
    <xf numFmtId="164" fontId="25" fillId="39" borderId="16" xfId="0" applyNumberFormat="1" applyFont="1" applyFill="1" applyBorder="1" applyAlignment="1">
      <alignment/>
    </xf>
    <xf numFmtId="164" fontId="25" fillId="39" borderId="36" xfId="0" applyNumberFormat="1" applyFont="1" applyFill="1" applyBorder="1" applyAlignment="1">
      <alignment/>
    </xf>
    <xf numFmtId="164" fontId="25" fillId="39" borderId="24" xfId="0" applyNumberFormat="1" applyFont="1" applyFill="1" applyBorder="1" applyAlignment="1">
      <alignment/>
    </xf>
    <xf numFmtId="164" fontId="25" fillId="0" borderId="36" xfId="0" applyNumberFormat="1" applyFont="1" applyFill="1" applyBorder="1" applyAlignment="1">
      <alignment/>
    </xf>
    <xf numFmtId="164" fontId="25" fillId="0" borderId="24" xfId="0" applyNumberFormat="1" applyFont="1" applyFill="1" applyBorder="1" applyAlignment="1">
      <alignment/>
    </xf>
    <xf numFmtId="0" fontId="25" fillId="0" borderId="28" xfId="0" applyFont="1" applyFill="1" applyBorder="1" applyAlignment="1">
      <alignment horizontal="center"/>
    </xf>
    <xf numFmtId="0" fontId="52" fillId="0" borderId="37" xfId="0" applyFont="1" applyFill="1" applyBorder="1" applyAlignment="1">
      <alignment horizontal="center"/>
    </xf>
    <xf numFmtId="164" fontId="25" fillId="0" borderId="38" xfId="0" applyNumberFormat="1" applyFont="1" applyFill="1" applyBorder="1" applyAlignment="1">
      <alignment vertical="distributed"/>
    </xf>
    <xf numFmtId="164" fontId="25" fillId="0" borderId="16" xfId="0" applyNumberFormat="1" applyFont="1" applyFill="1" applyBorder="1" applyAlignment="1">
      <alignment/>
    </xf>
    <xf numFmtId="0" fontId="25" fillId="12" borderId="17" xfId="0" applyFont="1" applyFill="1" applyBorder="1" applyAlignment="1">
      <alignment horizontal="center"/>
    </xf>
    <xf numFmtId="0" fontId="52" fillId="12" borderId="22" xfId="0" applyFont="1" applyFill="1" applyBorder="1" applyAlignment="1">
      <alignment horizontal="center"/>
    </xf>
    <xf numFmtId="164" fontId="25" fillId="12" borderId="29" xfId="0" applyNumberFormat="1" applyFont="1" applyFill="1" applyBorder="1" applyAlignment="1">
      <alignment vertical="distributed"/>
    </xf>
    <xf numFmtId="0" fontId="25" fillId="37" borderId="28" xfId="0" applyFont="1" applyFill="1" applyBorder="1" applyAlignment="1">
      <alignment horizontal="center"/>
    </xf>
    <xf numFmtId="0" fontId="52" fillId="37" borderId="35" xfId="0" applyFont="1" applyFill="1" applyBorder="1" applyAlignment="1">
      <alignment horizontal="center"/>
    </xf>
    <xf numFmtId="164" fontId="25" fillId="37" borderId="14" xfId="0" applyNumberFormat="1" applyFont="1" applyFill="1" applyBorder="1" applyAlignment="1">
      <alignment vertical="distributed"/>
    </xf>
    <xf numFmtId="0" fontId="52" fillId="38" borderId="35" xfId="0" applyFont="1" applyFill="1" applyBorder="1" applyAlignment="1">
      <alignment horizontal="center"/>
    </xf>
    <xf numFmtId="164" fontId="25" fillId="38" borderId="14" xfId="0" applyNumberFormat="1" applyFont="1" applyFill="1" applyBorder="1" applyAlignment="1">
      <alignment vertical="distributed"/>
    </xf>
    <xf numFmtId="0" fontId="52" fillId="39" borderId="35" xfId="0" applyFont="1" applyFill="1" applyBorder="1" applyAlignment="1">
      <alignment horizontal="center"/>
    </xf>
    <xf numFmtId="164" fontId="25" fillId="39" borderId="14" xfId="0" applyNumberFormat="1" applyFont="1" applyFill="1" applyBorder="1" applyAlignment="1">
      <alignment vertical="distributed"/>
    </xf>
    <xf numFmtId="0" fontId="52" fillId="0" borderId="3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left"/>
    </xf>
    <xf numFmtId="164" fontId="25" fillId="0" borderId="14" xfId="0" applyNumberFormat="1" applyFont="1" applyFill="1" applyBorder="1" applyAlignment="1">
      <alignment vertical="distributed"/>
    </xf>
    <xf numFmtId="0" fontId="25" fillId="0" borderId="3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164" fontId="25" fillId="0" borderId="14" xfId="0" applyNumberFormat="1" applyFont="1" applyBorder="1" applyAlignment="1">
      <alignment/>
    </xf>
    <xf numFmtId="0" fontId="25" fillId="0" borderId="15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left"/>
    </xf>
    <xf numFmtId="164" fontId="25" fillId="0" borderId="16" xfId="0" applyNumberFormat="1" applyFont="1" applyFill="1" applyBorder="1" applyAlignment="1">
      <alignment vertical="distributed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5" fontId="24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24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25" fillId="0" borderId="23" xfId="0" applyFont="1" applyBorder="1" applyAlignment="1">
      <alignment horizontal="left"/>
    </xf>
    <xf numFmtId="0" fontId="25" fillId="0" borderId="4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21" xfId="55" applyFont="1" applyBorder="1" applyAlignment="1">
      <alignment horizontal="left"/>
      <protection/>
    </xf>
    <xf numFmtId="0" fontId="25" fillId="0" borderId="41" xfId="55" applyFont="1" applyBorder="1" applyAlignment="1">
      <alignment horizontal="left"/>
      <protection/>
    </xf>
    <xf numFmtId="0" fontId="25" fillId="0" borderId="46" xfId="55" applyFont="1" applyBorder="1" applyAlignment="1">
      <alignment horizontal="left"/>
      <protection/>
    </xf>
    <xf numFmtId="0" fontId="25" fillId="0" borderId="37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5" fillId="0" borderId="37" xfId="0" applyFont="1" applyBorder="1" applyAlignment="1">
      <alignment horizontal="left" wrapText="1"/>
    </xf>
    <xf numFmtId="0" fontId="25" fillId="0" borderId="47" xfId="0" applyFont="1" applyBorder="1" applyAlignment="1">
      <alignment horizontal="left" wrapText="1"/>
    </xf>
    <xf numFmtId="0" fontId="25" fillId="0" borderId="38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8" tint="0.5999600291252136"/>
      </font>
    </dxf>
    <dxf>
      <font>
        <color theme="8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17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17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17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17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17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17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17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417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169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75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75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75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75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75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75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75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375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42900"/>
    <xdr:sp>
      <xdr:nvSpPr>
        <xdr:cNvPr id="1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006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42900"/>
    <xdr:sp>
      <xdr:nvSpPr>
        <xdr:cNvPr id="1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006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42900"/>
    <xdr:sp>
      <xdr:nvSpPr>
        <xdr:cNvPr id="1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006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42900"/>
    <xdr:sp>
      <xdr:nvSpPr>
        <xdr:cNvPr id="2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006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42900"/>
    <xdr:sp>
      <xdr:nvSpPr>
        <xdr:cNvPr id="2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006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42900"/>
    <xdr:sp>
      <xdr:nvSpPr>
        <xdr:cNvPr id="2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006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304800" cy="342900"/>
    <xdr:sp>
      <xdr:nvSpPr>
        <xdr:cNvPr id="2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0006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="91" zoomScaleNormal="91" workbookViewId="0" topLeftCell="A4">
      <selection activeCell="M9" sqref="M9"/>
    </sheetView>
  </sheetViews>
  <sheetFormatPr defaultColWidth="9.140625" defaultRowHeight="12.75"/>
  <cols>
    <col min="1" max="2" width="9.140625" style="17" customWidth="1"/>
    <col min="3" max="3" width="17.00390625" style="0" customWidth="1"/>
    <col min="4" max="4" width="18.8515625" style="0" customWidth="1"/>
    <col min="5" max="5" width="28.28125" style="0" bestFit="1" customWidth="1"/>
    <col min="6" max="7" width="11.8515625" style="0" bestFit="1" customWidth="1"/>
    <col min="8" max="10" width="14.140625" style="0" bestFit="1" customWidth="1"/>
  </cols>
  <sheetData>
    <row r="1" spans="3:10" ht="23.25">
      <c r="C1" s="126" t="s">
        <v>14</v>
      </c>
      <c r="D1" s="126"/>
      <c r="E1" s="126"/>
      <c r="F1" s="126"/>
      <c r="G1" s="126"/>
      <c r="H1" s="126"/>
      <c r="I1" s="126"/>
      <c r="J1" s="126"/>
    </row>
    <row r="2" spans="3:10" ht="18.75">
      <c r="C2" s="125" t="s">
        <v>15</v>
      </c>
      <c r="D2" s="127"/>
      <c r="E2" s="127"/>
      <c r="F2" s="127"/>
      <c r="G2" s="125"/>
      <c r="H2" s="127"/>
      <c r="I2" s="127"/>
      <c r="J2" s="127"/>
    </row>
    <row r="3" spans="3:10" ht="18.75">
      <c r="C3" s="128">
        <v>45409</v>
      </c>
      <c r="D3" s="125"/>
      <c r="E3" s="125"/>
      <c r="F3" s="125"/>
      <c r="G3" s="125"/>
      <c r="H3" s="125"/>
      <c r="I3" s="125"/>
      <c r="J3" s="125"/>
    </row>
    <row r="4" spans="3:10" ht="19.5" thickBot="1">
      <c r="C4" s="125" t="s">
        <v>13</v>
      </c>
      <c r="D4" s="125"/>
      <c r="E4" s="125"/>
      <c r="F4" s="125"/>
      <c r="H4" s="16"/>
      <c r="I4" s="16"/>
      <c r="J4" s="16"/>
    </row>
    <row r="5" spans="1:10" ht="37.5">
      <c r="A5" s="1" t="s">
        <v>8</v>
      </c>
      <c r="B5" s="14" t="s">
        <v>10</v>
      </c>
      <c r="C5" s="1" t="s">
        <v>0</v>
      </c>
      <c r="D5" s="2" t="s">
        <v>1</v>
      </c>
      <c r="E5" s="1" t="s">
        <v>2</v>
      </c>
      <c r="F5" s="13" t="s">
        <v>3</v>
      </c>
      <c r="G5" s="19" t="s">
        <v>4</v>
      </c>
      <c r="H5" s="3" t="s">
        <v>5</v>
      </c>
      <c r="I5" s="4" t="s">
        <v>6</v>
      </c>
      <c r="J5" s="5" t="s">
        <v>7</v>
      </c>
    </row>
    <row r="6" spans="1:13" ht="19.5" thickBot="1">
      <c r="A6" s="6"/>
      <c r="B6" s="15"/>
      <c r="C6" s="54"/>
      <c r="D6" s="54"/>
      <c r="E6" s="54"/>
      <c r="F6" s="7">
        <f>MIN(F7:F31)</f>
        <v>16.669</v>
      </c>
      <c r="G6" s="7">
        <f>MIN(F7:F31)</f>
        <v>16.669</v>
      </c>
      <c r="H6" s="8">
        <f>G6+0.5</f>
        <v>17.169</v>
      </c>
      <c r="I6" s="9">
        <f>G6+1</f>
        <v>17.669</v>
      </c>
      <c r="J6" s="10">
        <f>G6+2</f>
        <v>18.669</v>
      </c>
      <c r="K6" s="49"/>
      <c r="M6" s="48"/>
    </row>
    <row r="7" spans="1:10" ht="12.75">
      <c r="A7" s="66">
        <v>1</v>
      </c>
      <c r="B7" s="67">
        <v>5</v>
      </c>
      <c r="C7" s="68" t="s">
        <v>19</v>
      </c>
      <c r="D7" s="69" t="s">
        <v>20</v>
      </c>
      <c r="E7" s="70" t="s">
        <v>69</v>
      </c>
      <c r="F7" s="71">
        <v>16.669</v>
      </c>
      <c r="G7" s="22">
        <f aca="true" t="shared" si="0" ref="G7:G31">IF(F7&lt;$H$6,F7,"")</f>
        <v>16.669</v>
      </c>
      <c r="H7" s="97">
        <f aca="true" t="shared" si="1" ref="H7:H31">IF(AND(F7&lt;$I$6,F7&gt;=$H$6),F7,"")</f>
      </c>
      <c r="I7" s="97">
        <f aca="true" t="shared" si="2" ref="I7:I31">IF(AND(F7&lt;$J$6,F7&gt;=$I$6),F7,"")</f>
      </c>
      <c r="J7" s="98">
        <f aca="true" t="shared" si="3" ref="J7:J31">IF(F7&gt;=$J$6,F7,"")</f>
      </c>
    </row>
    <row r="8" spans="1:10" ht="12.75">
      <c r="A8" s="72">
        <v>1</v>
      </c>
      <c r="B8" s="73">
        <v>5</v>
      </c>
      <c r="C8" s="74" t="s">
        <v>25</v>
      </c>
      <c r="D8" s="75" t="s">
        <v>26</v>
      </c>
      <c r="E8" s="76" t="s">
        <v>67</v>
      </c>
      <c r="F8" s="77">
        <v>17.198</v>
      </c>
      <c r="G8" s="78">
        <f t="shared" si="0"/>
      </c>
      <c r="H8" s="79">
        <f t="shared" si="1"/>
        <v>17.198</v>
      </c>
      <c r="I8" s="97">
        <f t="shared" si="2"/>
      </c>
      <c r="J8" s="98">
        <f t="shared" si="3"/>
      </c>
    </row>
    <row r="9" spans="1:10" ht="12.75">
      <c r="A9" s="80">
        <v>1</v>
      </c>
      <c r="B9" s="81">
        <v>5</v>
      </c>
      <c r="C9" s="82" t="s">
        <v>60</v>
      </c>
      <c r="D9" s="83" t="s">
        <v>61</v>
      </c>
      <c r="E9" s="84" t="s">
        <v>62</v>
      </c>
      <c r="F9" s="85">
        <v>17.681</v>
      </c>
      <c r="G9" s="86">
        <f t="shared" si="0"/>
      </c>
      <c r="H9" s="87">
        <f t="shared" si="1"/>
      </c>
      <c r="I9" s="87">
        <f t="shared" si="2"/>
        <v>17.681</v>
      </c>
      <c r="J9" s="98">
        <f t="shared" si="3"/>
      </c>
    </row>
    <row r="10" spans="1:10" ht="12.75">
      <c r="A10" s="80">
        <v>2</v>
      </c>
      <c r="B10" s="81">
        <v>4</v>
      </c>
      <c r="C10" s="82" t="s">
        <v>43</v>
      </c>
      <c r="D10" s="83" t="s">
        <v>20</v>
      </c>
      <c r="E10" s="84" t="s">
        <v>44</v>
      </c>
      <c r="F10" s="85">
        <v>17.682</v>
      </c>
      <c r="G10" s="86">
        <f t="shared" si="0"/>
      </c>
      <c r="H10" s="87">
        <f t="shared" si="1"/>
      </c>
      <c r="I10" s="87">
        <f t="shared" si="2"/>
        <v>17.682</v>
      </c>
      <c r="J10" s="98">
        <f t="shared" si="3"/>
      </c>
    </row>
    <row r="11" spans="1:10" ht="12.75">
      <c r="A11" s="80">
        <v>3</v>
      </c>
      <c r="B11" s="81">
        <v>3</v>
      </c>
      <c r="C11" s="82" t="s">
        <v>28</v>
      </c>
      <c r="D11" s="83" t="s">
        <v>29</v>
      </c>
      <c r="E11" s="84" t="s">
        <v>68</v>
      </c>
      <c r="F11" s="85">
        <v>17.995</v>
      </c>
      <c r="G11" s="86">
        <f t="shared" si="0"/>
      </c>
      <c r="H11" s="87">
        <f t="shared" si="1"/>
      </c>
      <c r="I11" s="87">
        <f t="shared" si="2"/>
        <v>17.995</v>
      </c>
      <c r="J11" s="98">
        <f t="shared" si="3"/>
      </c>
    </row>
    <row r="12" spans="1:10" ht="12.75">
      <c r="A12" s="80">
        <v>4</v>
      </c>
      <c r="B12" s="81">
        <v>2</v>
      </c>
      <c r="C12" s="82" t="s">
        <v>19</v>
      </c>
      <c r="D12" s="83" t="s">
        <v>20</v>
      </c>
      <c r="E12" s="84" t="s">
        <v>21</v>
      </c>
      <c r="F12" s="85">
        <v>18.015</v>
      </c>
      <c r="G12" s="86">
        <f t="shared" si="0"/>
      </c>
      <c r="H12" s="87">
        <f t="shared" si="1"/>
      </c>
      <c r="I12" s="87">
        <f t="shared" si="2"/>
        <v>18.015</v>
      </c>
      <c r="J12" s="98">
        <f t="shared" si="3"/>
      </c>
    </row>
    <row r="13" spans="1:10" ht="12.75">
      <c r="A13" s="80">
        <v>5</v>
      </c>
      <c r="B13" s="81">
        <v>1</v>
      </c>
      <c r="C13" s="82" t="s">
        <v>16</v>
      </c>
      <c r="D13" s="83" t="s">
        <v>17</v>
      </c>
      <c r="E13" s="84" t="s">
        <v>18</v>
      </c>
      <c r="F13" s="85">
        <v>18.194</v>
      </c>
      <c r="G13" s="86">
        <f t="shared" si="0"/>
      </c>
      <c r="H13" s="87">
        <f t="shared" si="1"/>
      </c>
      <c r="I13" s="87">
        <f t="shared" si="2"/>
        <v>18.194</v>
      </c>
      <c r="J13" s="98">
        <f t="shared" si="3"/>
      </c>
    </row>
    <row r="14" spans="1:10" ht="12.75">
      <c r="A14" s="80"/>
      <c r="B14" s="81"/>
      <c r="C14" s="82" t="s">
        <v>22</v>
      </c>
      <c r="D14" s="83" t="s">
        <v>23</v>
      </c>
      <c r="E14" s="84" t="s">
        <v>73</v>
      </c>
      <c r="F14" s="85">
        <v>18.199</v>
      </c>
      <c r="G14" s="86">
        <f t="shared" si="0"/>
      </c>
      <c r="H14" s="87">
        <f t="shared" si="1"/>
      </c>
      <c r="I14" s="87">
        <f t="shared" si="2"/>
        <v>18.199</v>
      </c>
      <c r="J14" s="98">
        <f t="shared" si="3"/>
      </c>
    </row>
    <row r="15" spans="1:10" ht="12.75">
      <c r="A15" s="80"/>
      <c r="B15" s="81"/>
      <c r="C15" s="82" t="s">
        <v>40</v>
      </c>
      <c r="D15" s="83" t="s">
        <v>41</v>
      </c>
      <c r="E15" s="84" t="s">
        <v>42</v>
      </c>
      <c r="F15" s="85">
        <v>18.286</v>
      </c>
      <c r="G15" s="86">
        <f t="shared" si="0"/>
      </c>
      <c r="H15" s="87">
        <f t="shared" si="1"/>
      </c>
      <c r="I15" s="87">
        <f t="shared" si="2"/>
        <v>18.286</v>
      </c>
      <c r="J15" s="98">
        <f t="shared" si="3"/>
      </c>
    </row>
    <row r="16" spans="1:10" ht="12.75">
      <c r="A16" s="80"/>
      <c r="B16" s="81"/>
      <c r="C16" s="82" t="s">
        <v>48</v>
      </c>
      <c r="D16" s="83" t="s">
        <v>49</v>
      </c>
      <c r="E16" s="84" t="s">
        <v>50</v>
      </c>
      <c r="F16" s="85">
        <v>18.334</v>
      </c>
      <c r="G16" s="86">
        <f t="shared" si="0"/>
      </c>
      <c r="H16" s="87">
        <f t="shared" si="1"/>
      </c>
      <c r="I16" s="87">
        <f t="shared" si="2"/>
        <v>18.334</v>
      </c>
      <c r="J16" s="98">
        <f t="shared" si="3"/>
      </c>
    </row>
    <row r="17" spans="1:10" ht="12.75">
      <c r="A17" s="80"/>
      <c r="B17" s="81"/>
      <c r="C17" s="82" t="s">
        <v>22</v>
      </c>
      <c r="D17" s="83" t="s">
        <v>23</v>
      </c>
      <c r="E17" s="84" t="s">
        <v>24</v>
      </c>
      <c r="F17" s="85">
        <v>18.424</v>
      </c>
      <c r="G17" s="86">
        <f t="shared" si="0"/>
      </c>
      <c r="H17" s="87">
        <f t="shared" si="1"/>
      </c>
      <c r="I17" s="87">
        <f t="shared" si="2"/>
        <v>18.424</v>
      </c>
      <c r="J17" s="98">
        <f t="shared" si="3"/>
      </c>
    </row>
    <row r="18" spans="1:10" ht="12.75">
      <c r="A18" s="80"/>
      <c r="B18" s="81"/>
      <c r="C18" s="82" t="s">
        <v>37</v>
      </c>
      <c r="D18" s="83" t="s">
        <v>38</v>
      </c>
      <c r="E18" s="84" t="s">
        <v>39</v>
      </c>
      <c r="F18" s="85">
        <v>18.66</v>
      </c>
      <c r="G18" s="86">
        <f t="shared" si="0"/>
      </c>
      <c r="H18" s="87">
        <f t="shared" si="1"/>
      </c>
      <c r="I18" s="87">
        <f t="shared" si="2"/>
        <v>18.66</v>
      </c>
      <c r="J18" s="98">
        <f t="shared" si="3"/>
      </c>
    </row>
    <row r="19" spans="1:10" ht="12.75">
      <c r="A19" s="88">
        <v>1</v>
      </c>
      <c r="B19" s="89">
        <v>5</v>
      </c>
      <c r="C19" s="90" t="s">
        <v>128</v>
      </c>
      <c r="D19" s="91" t="s">
        <v>129</v>
      </c>
      <c r="E19" s="92" t="s">
        <v>66</v>
      </c>
      <c r="F19" s="93">
        <v>18.939</v>
      </c>
      <c r="G19" s="94">
        <f t="shared" si="0"/>
      </c>
      <c r="H19" s="95">
        <f t="shared" si="1"/>
      </c>
      <c r="I19" s="95">
        <f t="shared" si="2"/>
      </c>
      <c r="J19" s="96">
        <f t="shared" si="3"/>
        <v>18.939</v>
      </c>
    </row>
    <row r="20" spans="1:10" ht="12.75">
      <c r="A20" s="88">
        <v>2</v>
      </c>
      <c r="B20" s="89" t="s">
        <v>127</v>
      </c>
      <c r="C20" s="90" t="s">
        <v>54</v>
      </c>
      <c r="D20" s="91" t="s">
        <v>55</v>
      </c>
      <c r="E20" s="92" t="s">
        <v>56</v>
      </c>
      <c r="F20" s="93">
        <v>19.098</v>
      </c>
      <c r="G20" s="94">
        <f t="shared" si="0"/>
      </c>
      <c r="H20" s="95">
        <f t="shared" si="1"/>
      </c>
      <c r="I20" s="95">
        <f t="shared" si="2"/>
      </c>
      <c r="J20" s="96">
        <f t="shared" si="3"/>
        <v>19.098</v>
      </c>
    </row>
    <row r="21" spans="1:10" ht="12.75">
      <c r="A21" s="88">
        <v>3</v>
      </c>
      <c r="B21" s="89">
        <v>4</v>
      </c>
      <c r="C21" s="90" t="s">
        <v>51</v>
      </c>
      <c r="D21" s="91" t="s">
        <v>52</v>
      </c>
      <c r="E21" s="92" t="s">
        <v>53</v>
      </c>
      <c r="F21" s="93">
        <v>19.27</v>
      </c>
      <c r="G21" s="94">
        <f t="shared" si="0"/>
      </c>
      <c r="H21" s="95">
        <f t="shared" si="1"/>
      </c>
      <c r="I21" s="95">
        <f t="shared" si="2"/>
      </c>
      <c r="J21" s="96">
        <f t="shared" si="3"/>
        <v>19.27</v>
      </c>
    </row>
    <row r="22" spans="1:10" ht="12.75">
      <c r="A22" s="88">
        <v>4</v>
      </c>
      <c r="B22" s="89">
        <v>3</v>
      </c>
      <c r="C22" s="90" t="s">
        <v>70</v>
      </c>
      <c r="D22" s="91" t="s">
        <v>52</v>
      </c>
      <c r="E22" s="92" t="s">
        <v>71</v>
      </c>
      <c r="F22" s="93">
        <v>19.587</v>
      </c>
      <c r="G22" s="94">
        <f t="shared" si="0"/>
      </c>
      <c r="H22" s="95">
        <f t="shared" si="1"/>
      </c>
      <c r="I22" s="95">
        <f t="shared" si="2"/>
      </c>
      <c r="J22" s="96">
        <f t="shared" si="3"/>
        <v>19.587</v>
      </c>
    </row>
    <row r="23" spans="1:10" ht="12.75">
      <c r="A23" s="88">
        <v>5</v>
      </c>
      <c r="B23" s="89">
        <v>2</v>
      </c>
      <c r="C23" s="90" t="s">
        <v>31</v>
      </c>
      <c r="D23" s="91" t="s">
        <v>32</v>
      </c>
      <c r="E23" s="92" t="s">
        <v>33</v>
      </c>
      <c r="F23" s="93">
        <v>20.79</v>
      </c>
      <c r="G23" s="94">
        <f t="shared" si="0"/>
      </c>
      <c r="H23" s="95">
        <f t="shared" si="1"/>
      </c>
      <c r="I23" s="95">
        <f t="shared" si="2"/>
      </c>
      <c r="J23" s="96">
        <f t="shared" si="3"/>
        <v>20.79</v>
      </c>
    </row>
    <row r="24" spans="1:10" ht="12.75">
      <c r="A24" s="88"/>
      <c r="B24" s="89">
        <v>1</v>
      </c>
      <c r="C24" s="90" t="s">
        <v>28</v>
      </c>
      <c r="D24" s="91" t="s">
        <v>29</v>
      </c>
      <c r="E24" s="92" t="s">
        <v>30</v>
      </c>
      <c r="F24" s="93">
        <v>22.516</v>
      </c>
      <c r="G24" s="94">
        <f t="shared" si="0"/>
      </c>
      <c r="H24" s="95">
        <f t="shared" si="1"/>
      </c>
      <c r="I24" s="95">
        <f t="shared" si="2"/>
      </c>
      <c r="J24" s="96">
        <f t="shared" si="3"/>
        <v>22.516</v>
      </c>
    </row>
    <row r="25" spans="1:10" ht="12.75">
      <c r="A25" s="88"/>
      <c r="B25" s="89"/>
      <c r="C25" s="90" t="s">
        <v>34</v>
      </c>
      <c r="D25" s="91" t="s">
        <v>35</v>
      </c>
      <c r="E25" s="92" t="s">
        <v>36</v>
      </c>
      <c r="F25" s="93">
        <v>22.729</v>
      </c>
      <c r="G25" s="94">
        <f t="shared" si="0"/>
      </c>
      <c r="H25" s="95">
        <f t="shared" si="1"/>
      </c>
      <c r="I25" s="95">
        <f t="shared" si="2"/>
      </c>
      <c r="J25" s="96">
        <f t="shared" si="3"/>
        <v>22.729</v>
      </c>
    </row>
    <row r="26" spans="1:10" ht="12.75">
      <c r="A26" s="88"/>
      <c r="B26" s="89"/>
      <c r="C26" s="90" t="s">
        <v>63</v>
      </c>
      <c r="D26" s="91" t="s">
        <v>64</v>
      </c>
      <c r="E26" s="92" t="s">
        <v>65</v>
      </c>
      <c r="F26" s="93">
        <v>22.742</v>
      </c>
      <c r="G26" s="94">
        <f t="shared" si="0"/>
      </c>
      <c r="H26" s="95">
        <f t="shared" si="1"/>
      </c>
      <c r="I26" s="95">
        <f t="shared" si="2"/>
      </c>
      <c r="J26" s="96">
        <f t="shared" si="3"/>
        <v>22.742</v>
      </c>
    </row>
    <row r="27" spans="1:10" ht="12.75">
      <c r="A27" s="88"/>
      <c r="B27" s="89"/>
      <c r="C27" s="90" t="s">
        <v>34</v>
      </c>
      <c r="D27" s="91" t="s">
        <v>35</v>
      </c>
      <c r="E27" s="92" t="s">
        <v>74</v>
      </c>
      <c r="F27" s="93">
        <v>24.383</v>
      </c>
      <c r="G27" s="94">
        <f t="shared" si="0"/>
      </c>
      <c r="H27" s="95">
        <f t="shared" si="1"/>
      </c>
      <c r="I27" s="95">
        <f t="shared" si="2"/>
      </c>
      <c r="J27" s="96">
        <f t="shared" si="3"/>
        <v>24.383</v>
      </c>
    </row>
    <row r="28" spans="1:10" ht="12.75">
      <c r="A28" s="99"/>
      <c r="B28" s="100"/>
      <c r="C28" s="63" t="s">
        <v>45</v>
      </c>
      <c r="D28" s="64" t="s">
        <v>46</v>
      </c>
      <c r="E28" s="65" t="s">
        <v>47</v>
      </c>
      <c r="F28" s="101">
        <v>1000</v>
      </c>
      <c r="G28" s="102">
        <f t="shared" si="0"/>
      </c>
      <c r="H28" s="97">
        <f t="shared" si="1"/>
      </c>
      <c r="I28" s="97">
        <f t="shared" si="2"/>
      </c>
      <c r="J28" s="98">
        <f t="shared" si="3"/>
        <v>1000</v>
      </c>
    </row>
    <row r="29" spans="1:10" ht="12.75">
      <c r="A29" s="99"/>
      <c r="B29" s="100"/>
      <c r="C29" s="63" t="s">
        <v>57</v>
      </c>
      <c r="D29" s="64" t="s">
        <v>58</v>
      </c>
      <c r="E29" s="65" t="s">
        <v>59</v>
      </c>
      <c r="F29" s="101">
        <v>1000</v>
      </c>
      <c r="G29" s="102">
        <f t="shared" si="0"/>
      </c>
      <c r="H29" s="97">
        <f t="shared" si="1"/>
      </c>
      <c r="I29" s="97">
        <f t="shared" si="2"/>
      </c>
      <c r="J29" s="98">
        <f t="shared" si="3"/>
        <v>1000</v>
      </c>
    </row>
    <row r="30" spans="1:10" ht="12.75">
      <c r="A30" s="99"/>
      <c r="B30" s="100"/>
      <c r="C30" s="63" t="s">
        <v>25</v>
      </c>
      <c r="D30" s="64" t="s">
        <v>26</v>
      </c>
      <c r="E30" s="65" t="s">
        <v>27</v>
      </c>
      <c r="F30" s="101">
        <v>1000</v>
      </c>
      <c r="G30" s="102">
        <f t="shared" si="0"/>
      </c>
      <c r="H30" s="97">
        <f t="shared" si="1"/>
      </c>
      <c r="I30" s="97">
        <f t="shared" si="2"/>
      </c>
      <c r="J30" s="98">
        <f t="shared" si="3"/>
        <v>1000</v>
      </c>
    </row>
    <row r="31" spans="1:10" ht="12.75">
      <c r="A31" s="99"/>
      <c r="B31" s="100"/>
      <c r="C31" s="63" t="s">
        <v>31</v>
      </c>
      <c r="D31" s="64" t="s">
        <v>32</v>
      </c>
      <c r="E31" s="65" t="s">
        <v>72</v>
      </c>
      <c r="F31" s="101">
        <v>1000</v>
      </c>
      <c r="G31" s="102">
        <f t="shared" si="0"/>
      </c>
      <c r="H31" s="97">
        <f t="shared" si="1"/>
      </c>
      <c r="I31" s="97">
        <f t="shared" si="2"/>
      </c>
      <c r="J31" s="98">
        <f t="shared" si="3"/>
        <v>1000</v>
      </c>
    </row>
    <row r="32" spans="2:10" ht="12.75">
      <c r="B32" s="18"/>
      <c r="C32" s="23"/>
      <c r="D32" s="23"/>
      <c r="E32" s="23"/>
      <c r="F32" s="23"/>
      <c r="G32" s="23"/>
      <c r="H32" s="23"/>
      <c r="I32" s="23"/>
      <c r="J32" s="23"/>
    </row>
    <row r="33" spans="1:10" ht="12.75">
      <c r="A33" t="s">
        <v>12</v>
      </c>
      <c r="B33" s="18"/>
      <c r="C33" s="23"/>
      <c r="D33" s="23"/>
      <c r="E33" s="23"/>
      <c r="F33" s="23"/>
      <c r="G33" s="23"/>
      <c r="H33" s="23"/>
      <c r="I33" s="23"/>
      <c r="J33" s="23"/>
    </row>
    <row r="34" spans="1:10" ht="12.75">
      <c r="A34" s="18"/>
      <c r="B34" s="18"/>
      <c r="C34" s="23"/>
      <c r="D34" s="23"/>
      <c r="E34" s="23"/>
      <c r="F34" s="23"/>
      <c r="G34" s="23"/>
      <c r="H34" s="23"/>
      <c r="I34" s="23"/>
      <c r="J34" s="23"/>
    </row>
    <row r="35" spans="1:10" ht="12.75">
      <c r="A35" s="18"/>
      <c r="B35" s="18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18"/>
      <c r="B36" s="18"/>
      <c r="C36" s="23"/>
      <c r="D36" s="23"/>
      <c r="E36" s="23"/>
      <c r="F36" s="23"/>
      <c r="G36" s="23"/>
      <c r="H36" s="23"/>
      <c r="I36" s="23"/>
      <c r="J36" s="23"/>
    </row>
    <row r="37" spans="1:10" ht="12.75">
      <c r="A37" s="18"/>
      <c r="B37" s="18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18"/>
      <c r="B38" s="18"/>
      <c r="C38" s="23"/>
      <c r="D38" s="23"/>
      <c r="E38" s="23"/>
      <c r="F38" s="23"/>
      <c r="G38" s="23"/>
      <c r="H38" s="23"/>
      <c r="I38" s="23"/>
      <c r="J38" s="23"/>
    </row>
    <row r="39" spans="1:10" ht="12.75">
      <c r="A39" s="18"/>
      <c r="B39" s="18"/>
      <c r="C39" s="23"/>
      <c r="D39" s="23"/>
      <c r="E39" s="23"/>
      <c r="F39" s="23"/>
      <c r="G39" s="23"/>
      <c r="H39" s="23"/>
      <c r="I39" s="23"/>
      <c r="J39" s="23"/>
    </row>
    <row r="40" spans="1:10" ht="12.75">
      <c r="A40" s="18"/>
      <c r="B40" s="18"/>
      <c r="C40" s="23"/>
      <c r="D40" s="23"/>
      <c r="E40" s="23"/>
      <c r="F40" s="23"/>
      <c r="G40" s="23"/>
      <c r="H40" s="23"/>
      <c r="I40" s="23"/>
      <c r="J40" s="23"/>
    </row>
    <row r="41" spans="1:10" ht="12.75">
      <c r="A41" s="18"/>
      <c r="B41" s="18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18"/>
      <c r="B42" s="18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18"/>
      <c r="B43" s="18"/>
      <c r="C43" s="23"/>
      <c r="D43" s="23"/>
      <c r="E43" s="23"/>
      <c r="F43" s="23"/>
      <c r="G43" s="23"/>
      <c r="H43" s="23"/>
      <c r="I43" s="23"/>
      <c r="J43" s="23"/>
    </row>
    <row r="44" spans="1:10" ht="12.75">
      <c r="A44" s="18"/>
      <c r="B44" s="18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18"/>
      <c r="B45" s="18"/>
      <c r="C45" s="23"/>
      <c r="D45" s="23"/>
      <c r="E45" s="23"/>
      <c r="F45" s="23"/>
      <c r="G45" s="23"/>
      <c r="H45" s="23"/>
      <c r="I45" s="23"/>
      <c r="J45" s="23"/>
    </row>
    <row r="46" spans="1:10" ht="12.75">
      <c r="A46" s="18"/>
      <c r="B46" s="18"/>
      <c r="C46" s="23"/>
      <c r="D46" s="23"/>
      <c r="E46" s="23"/>
      <c r="F46" s="23"/>
      <c r="G46" s="23"/>
      <c r="H46" s="23"/>
      <c r="I46" s="23"/>
      <c r="J46" s="23"/>
    </row>
    <row r="47" spans="1:10" ht="12.75">
      <c r="A47" s="18"/>
      <c r="B47" s="18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18"/>
      <c r="B48" s="18"/>
      <c r="C48" s="23"/>
      <c r="D48" s="23"/>
      <c r="E48" s="23"/>
      <c r="F48" s="23"/>
      <c r="G48" s="23"/>
      <c r="H48" s="23"/>
      <c r="I48" s="23"/>
      <c r="J48" s="23"/>
    </row>
  </sheetData>
  <sheetProtection/>
  <autoFilter ref="A6:J6">
    <sortState ref="A7:J48">
      <sortCondition sortBy="value" ref="F7:F48"/>
    </sortState>
  </autoFilter>
  <mergeCells count="7">
    <mergeCell ref="C4:F4"/>
    <mergeCell ref="C1:F1"/>
    <mergeCell ref="G1:J1"/>
    <mergeCell ref="C2:F2"/>
    <mergeCell ref="G2:J2"/>
    <mergeCell ref="C3:F3"/>
    <mergeCell ref="G3:J3"/>
  </mergeCells>
  <conditionalFormatting sqref="G7:G3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16.140625" style="0" customWidth="1"/>
    <col min="4" max="4" width="15.00390625" style="0" customWidth="1"/>
    <col min="5" max="5" width="23.57421875" style="0" customWidth="1"/>
    <col min="6" max="6" width="10.7109375" style="0" bestFit="1" customWidth="1"/>
  </cols>
  <sheetData>
    <row r="1" spans="1:10" ht="18.75">
      <c r="A1" s="23"/>
      <c r="B1" s="23"/>
      <c r="C1" s="125" t="s">
        <v>15</v>
      </c>
      <c r="D1" s="127"/>
      <c r="E1" s="127"/>
      <c r="F1" s="127"/>
      <c r="G1" s="125"/>
      <c r="H1" s="127"/>
      <c r="I1" s="127"/>
      <c r="J1" s="127"/>
    </row>
    <row r="2" spans="1:10" ht="18.75">
      <c r="A2" s="23"/>
      <c r="B2" s="23"/>
      <c r="C2" s="128">
        <v>45409</v>
      </c>
      <c r="D2" s="125"/>
      <c r="E2" s="125"/>
      <c r="F2" s="125"/>
      <c r="G2" s="125"/>
      <c r="H2" s="125"/>
      <c r="I2" s="125"/>
      <c r="J2" s="125"/>
    </row>
    <row r="3" spans="1:6" ht="19.5" thickBot="1">
      <c r="A3" s="23"/>
      <c r="B3" s="23"/>
      <c r="C3" s="125" t="s">
        <v>13</v>
      </c>
      <c r="D3" s="125"/>
      <c r="E3" s="125"/>
      <c r="F3" s="125"/>
    </row>
    <row r="4" spans="1:10" ht="37.5">
      <c r="A4" s="24" t="s">
        <v>8</v>
      </c>
      <c r="B4" s="25" t="s">
        <v>11</v>
      </c>
      <c r="C4" s="24" t="s">
        <v>0</v>
      </c>
      <c r="D4" s="26" t="s">
        <v>1</v>
      </c>
      <c r="E4" s="24" t="s">
        <v>2</v>
      </c>
      <c r="F4" s="27" t="s">
        <v>3</v>
      </c>
      <c r="G4" s="44" t="s">
        <v>4</v>
      </c>
      <c r="H4" s="45" t="s">
        <v>5</v>
      </c>
      <c r="I4" s="46" t="s">
        <v>6</v>
      </c>
      <c r="J4" s="47" t="s">
        <v>7</v>
      </c>
    </row>
    <row r="5" spans="1:14" ht="19.5" thickBot="1">
      <c r="A5" s="6"/>
      <c r="B5" s="15"/>
      <c r="C5" s="6"/>
      <c r="D5" s="6"/>
      <c r="E5" s="6"/>
      <c r="F5" s="7">
        <f>MIN(F6:F18)</f>
        <v>17.6</v>
      </c>
      <c r="G5" s="7">
        <f>MIN(F6:F37)</f>
        <v>17.6</v>
      </c>
      <c r="H5" s="8">
        <f>G5+0.5</f>
        <v>18.1</v>
      </c>
      <c r="I5" s="9">
        <f>G5+1</f>
        <v>18.6</v>
      </c>
      <c r="J5" s="10">
        <f>G5+2</f>
        <v>19.6</v>
      </c>
      <c r="K5" s="129"/>
      <c r="L5" s="129"/>
      <c r="M5" s="129"/>
      <c r="N5" s="129"/>
    </row>
    <row r="6" spans="1:10" ht="12.75">
      <c r="A6" s="103">
        <v>1</v>
      </c>
      <c r="B6" s="104">
        <v>5</v>
      </c>
      <c r="C6" s="68" t="s">
        <v>75</v>
      </c>
      <c r="D6" s="69" t="s">
        <v>32</v>
      </c>
      <c r="E6" s="69" t="s">
        <v>76</v>
      </c>
      <c r="F6" s="105">
        <v>17.6</v>
      </c>
      <c r="G6" s="22">
        <f aca="true" t="shared" si="0" ref="G6:G18">IF(F6&lt;$H$5,F6,0)</f>
        <v>17.6</v>
      </c>
      <c r="H6" s="97">
        <f aca="true" t="shared" si="1" ref="H6:H18">IF(AND(F6&lt;$I$5,F6&gt;=$H$5),F6,"")</f>
      </c>
      <c r="I6" s="97">
        <f aca="true" t="shared" si="2" ref="I6:I18">IF(AND(F6&lt;$J$5,F6&gt;=$I$5),F6,"")</f>
      </c>
      <c r="J6" s="98">
        <f aca="true" t="shared" si="3" ref="J6:J18">IF(F6&gt;=$J$5,F6,"")</f>
      </c>
    </row>
    <row r="7" spans="1:10" ht="12.75">
      <c r="A7" s="106">
        <v>1</v>
      </c>
      <c r="B7" s="107">
        <v>5</v>
      </c>
      <c r="C7" s="74" t="s">
        <v>82</v>
      </c>
      <c r="D7" s="75" t="s">
        <v>83</v>
      </c>
      <c r="E7" s="75" t="s">
        <v>99</v>
      </c>
      <c r="F7" s="108">
        <v>18.213</v>
      </c>
      <c r="G7" s="78">
        <f t="shared" si="0"/>
        <v>0</v>
      </c>
      <c r="H7" s="79">
        <f t="shared" si="1"/>
        <v>18.213</v>
      </c>
      <c r="I7" s="97">
        <f t="shared" si="2"/>
      </c>
      <c r="J7" s="98">
        <f t="shared" si="3"/>
      </c>
    </row>
    <row r="8" spans="1:10" ht="12.75">
      <c r="A8" s="80">
        <v>1</v>
      </c>
      <c r="B8" s="109" t="s">
        <v>127</v>
      </c>
      <c r="C8" s="82" t="s">
        <v>54</v>
      </c>
      <c r="D8" s="83" t="s">
        <v>55</v>
      </c>
      <c r="E8" s="83" t="s">
        <v>56</v>
      </c>
      <c r="F8" s="110">
        <v>18.764</v>
      </c>
      <c r="G8" s="86">
        <f t="shared" si="0"/>
        <v>0</v>
      </c>
      <c r="H8" s="87">
        <f t="shared" si="1"/>
      </c>
      <c r="I8" s="87">
        <f t="shared" si="2"/>
        <v>18.764</v>
      </c>
      <c r="J8" s="98">
        <f t="shared" si="3"/>
      </c>
    </row>
    <row r="9" spans="1:10" ht="12.75">
      <c r="A9" s="88">
        <v>1</v>
      </c>
      <c r="B9" s="111">
        <v>5</v>
      </c>
      <c r="C9" s="90" t="s">
        <v>77</v>
      </c>
      <c r="D9" s="91" t="s">
        <v>78</v>
      </c>
      <c r="E9" s="91" t="s">
        <v>79</v>
      </c>
      <c r="F9" s="112">
        <v>19.64</v>
      </c>
      <c r="G9" s="94">
        <f t="shared" si="0"/>
        <v>0</v>
      </c>
      <c r="H9" s="95">
        <f t="shared" si="1"/>
      </c>
      <c r="I9" s="95">
        <f t="shared" si="2"/>
      </c>
      <c r="J9" s="96">
        <f t="shared" si="3"/>
        <v>19.64</v>
      </c>
    </row>
    <row r="10" spans="1:10" ht="12.75">
      <c r="A10" s="88">
        <v>2</v>
      </c>
      <c r="B10" s="111">
        <v>4</v>
      </c>
      <c r="C10" s="90" t="s">
        <v>91</v>
      </c>
      <c r="D10" s="91" t="s">
        <v>92</v>
      </c>
      <c r="E10" s="91" t="s">
        <v>93</v>
      </c>
      <c r="F10" s="112">
        <v>19.839</v>
      </c>
      <c r="G10" s="94">
        <f t="shared" si="0"/>
        <v>0</v>
      </c>
      <c r="H10" s="95">
        <f t="shared" si="1"/>
      </c>
      <c r="I10" s="95">
        <f t="shared" si="2"/>
      </c>
      <c r="J10" s="96">
        <f t="shared" si="3"/>
        <v>19.839</v>
      </c>
    </row>
    <row r="11" spans="1:10" ht="12.75">
      <c r="A11" s="88">
        <v>3</v>
      </c>
      <c r="B11" s="111">
        <v>3</v>
      </c>
      <c r="C11" s="90" t="s">
        <v>80</v>
      </c>
      <c r="D11" s="91" t="s">
        <v>46</v>
      </c>
      <c r="E11" s="91" t="s">
        <v>81</v>
      </c>
      <c r="F11" s="112">
        <v>20.997</v>
      </c>
      <c r="G11" s="94">
        <f t="shared" si="0"/>
        <v>0</v>
      </c>
      <c r="H11" s="95">
        <f t="shared" si="1"/>
      </c>
      <c r="I11" s="95">
        <f t="shared" si="2"/>
      </c>
      <c r="J11" s="96">
        <f t="shared" si="3"/>
        <v>20.997</v>
      </c>
    </row>
    <row r="12" spans="1:10" ht="12.75">
      <c r="A12" s="88">
        <v>4</v>
      </c>
      <c r="B12" s="111">
        <v>2</v>
      </c>
      <c r="C12" s="90" t="s">
        <v>85</v>
      </c>
      <c r="D12" s="91" t="s">
        <v>86</v>
      </c>
      <c r="E12" s="91" t="s">
        <v>87</v>
      </c>
      <c r="F12" s="112">
        <v>21.123</v>
      </c>
      <c r="G12" s="94">
        <f t="shared" si="0"/>
        <v>0</v>
      </c>
      <c r="H12" s="95">
        <f t="shared" si="1"/>
      </c>
      <c r="I12" s="95">
        <f t="shared" si="2"/>
      </c>
      <c r="J12" s="96">
        <f t="shared" si="3"/>
        <v>21.123</v>
      </c>
    </row>
    <row r="13" spans="1:10" ht="12.75">
      <c r="A13" s="88">
        <v>5</v>
      </c>
      <c r="B13" s="111">
        <v>1</v>
      </c>
      <c r="C13" s="90" t="s">
        <v>94</v>
      </c>
      <c r="D13" s="91" t="s">
        <v>95</v>
      </c>
      <c r="E13" s="91" t="s">
        <v>96</v>
      </c>
      <c r="F13" s="112">
        <v>21.607</v>
      </c>
      <c r="G13" s="94">
        <f t="shared" si="0"/>
        <v>0</v>
      </c>
      <c r="H13" s="95">
        <f t="shared" si="1"/>
      </c>
      <c r="I13" s="95">
        <f t="shared" si="2"/>
      </c>
      <c r="J13" s="96">
        <f t="shared" si="3"/>
        <v>21.607</v>
      </c>
    </row>
    <row r="14" spans="1:10" ht="12.75">
      <c r="A14" s="88"/>
      <c r="B14" s="111"/>
      <c r="C14" s="90" t="s">
        <v>100</v>
      </c>
      <c r="D14" s="91" t="s">
        <v>38</v>
      </c>
      <c r="E14" s="91" t="s">
        <v>101</v>
      </c>
      <c r="F14" s="112">
        <v>22.017</v>
      </c>
      <c r="G14" s="94">
        <f t="shared" si="0"/>
        <v>0</v>
      </c>
      <c r="H14" s="95">
        <f t="shared" si="1"/>
      </c>
      <c r="I14" s="95">
        <f t="shared" si="2"/>
      </c>
      <c r="J14" s="96">
        <f t="shared" si="3"/>
        <v>22.017</v>
      </c>
    </row>
    <row r="15" spans="1:10" ht="12.75">
      <c r="A15" s="88"/>
      <c r="B15" s="111"/>
      <c r="C15" s="90" t="s">
        <v>88</v>
      </c>
      <c r="D15" s="91" t="s">
        <v>89</v>
      </c>
      <c r="E15" s="91" t="s">
        <v>90</v>
      </c>
      <c r="F15" s="112">
        <v>27.022</v>
      </c>
      <c r="G15" s="94">
        <f t="shared" si="0"/>
        <v>0</v>
      </c>
      <c r="H15" s="95">
        <f t="shared" si="1"/>
      </c>
      <c r="I15" s="95">
        <f t="shared" si="2"/>
      </c>
      <c r="J15" s="96">
        <f t="shared" si="3"/>
        <v>27.022</v>
      </c>
    </row>
    <row r="16" spans="1:10" ht="12.75">
      <c r="A16" s="99"/>
      <c r="B16" s="113"/>
      <c r="C16" s="114" t="s">
        <v>48</v>
      </c>
      <c r="D16" s="114" t="s">
        <v>49</v>
      </c>
      <c r="E16" s="114" t="s">
        <v>50</v>
      </c>
      <c r="F16" s="115">
        <v>1000</v>
      </c>
      <c r="G16" s="102">
        <f t="shared" si="0"/>
        <v>0</v>
      </c>
      <c r="H16" s="97">
        <f t="shared" si="1"/>
      </c>
      <c r="I16" s="97">
        <f t="shared" si="2"/>
      </c>
      <c r="J16" s="98">
        <f t="shared" si="3"/>
        <v>1000</v>
      </c>
    </row>
    <row r="17" spans="1:10" ht="12.75">
      <c r="A17" s="99"/>
      <c r="B17" s="113"/>
      <c r="C17" s="64" t="s">
        <v>82</v>
      </c>
      <c r="D17" s="64" t="s">
        <v>83</v>
      </c>
      <c r="E17" s="64" t="s">
        <v>84</v>
      </c>
      <c r="F17" s="115">
        <v>1000</v>
      </c>
      <c r="G17" s="102">
        <f t="shared" si="0"/>
        <v>0</v>
      </c>
      <c r="H17" s="97">
        <f t="shared" si="1"/>
      </c>
      <c r="I17" s="97">
        <f t="shared" si="2"/>
      </c>
      <c r="J17" s="98">
        <f t="shared" si="3"/>
        <v>1000</v>
      </c>
    </row>
    <row r="18" spans="1:10" ht="12.75">
      <c r="A18" s="99"/>
      <c r="B18" s="113"/>
      <c r="C18" s="64" t="s">
        <v>75</v>
      </c>
      <c r="D18" s="64" t="s">
        <v>32</v>
      </c>
      <c r="E18" s="64" t="s">
        <v>97</v>
      </c>
      <c r="F18" s="115">
        <v>1000</v>
      </c>
      <c r="G18" s="102">
        <f t="shared" si="0"/>
        <v>0</v>
      </c>
      <c r="H18" s="97">
        <f t="shared" si="1"/>
      </c>
      <c r="I18" s="97">
        <f t="shared" si="2"/>
      </c>
      <c r="J18" s="98">
        <f t="shared" si="3"/>
        <v>1000</v>
      </c>
    </row>
    <row r="20" ht="12.75">
      <c r="A20" t="s">
        <v>12</v>
      </c>
    </row>
  </sheetData>
  <sheetProtection/>
  <autoFilter ref="A5:J5"/>
  <mergeCells count="6">
    <mergeCell ref="C3:F3"/>
    <mergeCell ref="K5:N5"/>
    <mergeCell ref="C1:F1"/>
    <mergeCell ref="G1:J1"/>
    <mergeCell ref="C2:F2"/>
    <mergeCell ref="G2:J2"/>
  </mergeCells>
  <conditionalFormatting sqref="G6:G18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3" max="3" width="12.421875" style="0" customWidth="1"/>
    <col min="5" max="5" width="19.140625" style="0" bestFit="1" customWidth="1"/>
    <col min="6" max="6" width="9.57421875" style="0" bestFit="1" customWidth="1"/>
    <col min="11" max="11" width="21.421875" style="0" bestFit="1" customWidth="1"/>
  </cols>
  <sheetData>
    <row r="1" spans="1:6" ht="23.25">
      <c r="A1" s="17"/>
      <c r="B1" s="17"/>
      <c r="C1" s="126" t="s">
        <v>14</v>
      </c>
      <c r="D1" s="126"/>
      <c r="E1" s="126"/>
      <c r="F1" s="126"/>
    </row>
    <row r="2" spans="1:6" ht="18.75">
      <c r="A2" s="17"/>
      <c r="B2" s="17"/>
      <c r="C2" s="125" t="s">
        <v>15</v>
      </c>
      <c r="D2" s="127"/>
      <c r="E2" s="127"/>
      <c r="F2" s="127"/>
    </row>
    <row r="3" spans="1:6" ht="18.75">
      <c r="A3" s="17"/>
      <c r="B3" s="17"/>
      <c r="C3" s="128">
        <v>45409</v>
      </c>
      <c r="D3" s="125"/>
      <c r="E3" s="125"/>
      <c r="F3" s="125"/>
    </row>
    <row r="4" spans="1:6" ht="19.5" thickBot="1">
      <c r="A4" s="17"/>
      <c r="B4" s="17"/>
      <c r="C4" s="125" t="s">
        <v>134</v>
      </c>
      <c r="D4" s="125"/>
      <c r="E4" s="125"/>
      <c r="F4" s="125"/>
    </row>
    <row r="5" spans="1:6" ht="37.5">
      <c r="A5" s="1" t="s">
        <v>8</v>
      </c>
      <c r="B5" s="14" t="s">
        <v>10</v>
      </c>
      <c r="C5" s="1" t="s">
        <v>0</v>
      </c>
      <c r="D5" s="2" t="s">
        <v>1</v>
      </c>
      <c r="E5" s="1" t="s">
        <v>2</v>
      </c>
      <c r="F5" s="13" t="s">
        <v>3</v>
      </c>
    </row>
    <row r="6" spans="1:6" ht="15.75" thickBot="1">
      <c r="A6" s="6"/>
      <c r="B6" s="15"/>
      <c r="C6" s="6"/>
      <c r="D6" s="6"/>
      <c r="E6" s="6"/>
      <c r="F6" s="7">
        <f>MIN(F8)</f>
        <v>18.66</v>
      </c>
    </row>
    <row r="7" spans="1:6" ht="12.75">
      <c r="A7" s="117">
        <v>1</v>
      </c>
      <c r="B7" s="42">
        <v>5</v>
      </c>
      <c r="C7" s="122" t="s">
        <v>22</v>
      </c>
      <c r="D7" s="114" t="s">
        <v>23</v>
      </c>
      <c r="E7" s="123" t="s">
        <v>24</v>
      </c>
      <c r="F7" s="124">
        <v>18.424</v>
      </c>
    </row>
    <row r="8" spans="1:6" ht="12.75">
      <c r="A8" s="99">
        <v>2</v>
      </c>
      <c r="B8" s="100">
        <v>4</v>
      </c>
      <c r="C8" s="63" t="s">
        <v>37</v>
      </c>
      <c r="D8" s="64" t="s">
        <v>38</v>
      </c>
      <c r="E8" s="65" t="s">
        <v>39</v>
      </c>
      <c r="F8" s="101">
        <v>18.66</v>
      </c>
    </row>
    <row r="9" spans="1:6" ht="12.75">
      <c r="A9" s="99">
        <v>3</v>
      </c>
      <c r="B9" s="100">
        <v>3</v>
      </c>
      <c r="C9" s="63" t="s">
        <v>128</v>
      </c>
      <c r="D9" s="64" t="s">
        <v>129</v>
      </c>
      <c r="E9" s="65" t="s">
        <v>66</v>
      </c>
      <c r="F9" s="101">
        <v>18.939</v>
      </c>
    </row>
    <row r="10" spans="1:6" ht="12.75">
      <c r="A10" s="99">
        <v>4</v>
      </c>
      <c r="B10" s="100">
        <v>2</v>
      </c>
      <c r="C10" s="63" t="s">
        <v>31</v>
      </c>
      <c r="D10" s="64" t="s">
        <v>32</v>
      </c>
      <c r="E10" s="65" t="s">
        <v>33</v>
      </c>
      <c r="F10" s="101">
        <v>20.79</v>
      </c>
    </row>
    <row r="11" spans="1:6" ht="12.75">
      <c r="A11" s="99">
        <v>5</v>
      </c>
      <c r="B11" s="100">
        <v>1</v>
      </c>
      <c r="C11" s="63" t="s">
        <v>28</v>
      </c>
      <c r="D11" s="64" t="s">
        <v>29</v>
      </c>
      <c r="E11" s="65" t="s">
        <v>30</v>
      </c>
      <c r="F11" s="101">
        <v>22.516</v>
      </c>
    </row>
    <row r="12" spans="1:6" ht="12.75">
      <c r="A12" s="99"/>
      <c r="B12" s="100"/>
      <c r="C12" s="63" t="s">
        <v>25</v>
      </c>
      <c r="D12" s="64" t="s">
        <v>26</v>
      </c>
      <c r="E12" s="65" t="s">
        <v>27</v>
      </c>
      <c r="F12" s="101">
        <v>1000</v>
      </c>
    </row>
    <row r="13" spans="1:6" ht="19.5" thickBot="1">
      <c r="A13" s="17"/>
      <c r="B13" s="17"/>
      <c r="C13" s="130" t="s">
        <v>130</v>
      </c>
      <c r="D13" s="130"/>
      <c r="E13" s="130"/>
      <c r="F13" s="130"/>
    </row>
    <row r="14" spans="1:6" ht="37.5">
      <c r="A14" s="1" t="s">
        <v>8</v>
      </c>
      <c r="B14" s="14" t="s">
        <v>10</v>
      </c>
      <c r="C14" s="1" t="s">
        <v>0</v>
      </c>
      <c r="D14" s="2" t="s">
        <v>1</v>
      </c>
      <c r="E14" s="1" t="s">
        <v>2</v>
      </c>
      <c r="F14" s="13" t="s">
        <v>3</v>
      </c>
    </row>
    <row r="15" spans="1:6" ht="15.75" thickBot="1">
      <c r="A15" s="6"/>
      <c r="B15" s="15"/>
      <c r="C15" s="54"/>
      <c r="D15" s="54"/>
      <c r="E15" s="54"/>
      <c r="F15" s="7">
        <f>MIN(F16:F17)</f>
        <v>18.199</v>
      </c>
    </row>
    <row r="16" spans="1:6" ht="12.75">
      <c r="A16" s="117">
        <v>1</v>
      </c>
      <c r="B16" s="42">
        <v>5</v>
      </c>
      <c r="C16" s="63" t="s">
        <v>22</v>
      </c>
      <c r="D16" s="64" t="s">
        <v>23</v>
      </c>
      <c r="E16" s="65" t="s">
        <v>73</v>
      </c>
      <c r="F16" s="101">
        <v>18.199</v>
      </c>
    </row>
    <row r="17" spans="1:6" ht="12.75">
      <c r="A17" s="99" t="s">
        <v>138</v>
      </c>
      <c r="B17" s="100" t="s">
        <v>138</v>
      </c>
      <c r="C17" s="63" t="s">
        <v>31</v>
      </c>
      <c r="D17" s="64" t="s">
        <v>32</v>
      </c>
      <c r="E17" s="65" t="s">
        <v>72</v>
      </c>
      <c r="F17" s="101">
        <v>1000</v>
      </c>
    </row>
    <row r="19" spans="3:6" ht="19.5" thickBot="1">
      <c r="C19" s="125" t="s">
        <v>135</v>
      </c>
      <c r="D19" s="125"/>
      <c r="E19" s="125"/>
      <c r="F19" s="125"/>
    </row>
    <row r="20" spans="1:6" ht="37.5">
      <c r="A20" s="1" t="s">
        <v>8</v>
      </c>
      <c r="B20" s="14" t="s">
        <v>10</v>
      </c>
      <c r="C20" s="131" t="s">
        <v>136</v>
      </c>
      <c r="D20" s="132"/>
      <c r="E20" s="133"/>
      <c r="F20" s="13" t="s">
        <v>3</v>
      </c>
    </row>
    <row r="21" spans="1:6" ht="15.75" thickBot="1">
      <c r="A21" s="6"/>
      <c r="B21" s="15"/>
      <c r="C21" s="134"/>
      <c r="D21" s="135"/>
      <c r="E21" s="136"/>
      <c r="F21" s="7">
        <f>MIN(F22)</f>
        <v>57.051</v>
      </c>
    </row>
    <row r="22" spans="1:6" ht="12.75">
      <c r="A22" s="118">
        <v>1</v>
      </c>
      <c r="B22" s="119">
        <v>5</v>
      </c>
      <c r="C22" s="140" t="s">
        <v>131</v>
      </c>
      <c r="D22" s="141"/>
      <c r="E22" s="142"/>
      <c r="F22" s="121">
        <v>57.051</v>
      </c>
    </row>
    <row r="23" spans="1:6" ht="12.75" customHeight="1">
      <c r="A23" s="118">
        <v>2</v>
      </c>
      <c r="B23" s="119">
        <v>4</v>
      </c>
      <c r="C23" s="137" t="s">
        <v>133</v>
      </c>
      <c r="D23" s="138"/>
      <c r="E23" s="139"/>
      <c r="F23" s="120">
        <v>1042.604</v>
      </c>
    </row>
    <row r="24" spans="1:6" ht="12.75">
      <c r="A24" s="118">
        <v>3</v>
      </c>
      <c r="B24" s="119">
        <v>3</v>
      </c>
      <c r="C24" s="146" t="s">
        <v>137</v>
      </c>
      <c r="D24" s="147"/>
      <c r="E24" s="148"/>
      <c r="F24" s="120">
        <v>1060.182</v>
      </c>
    </row>
    <row r="25" spans="1:6" ht="12.75">
      <c r="A25" s="118">
        <v>4</v>
      </c>
      <c r="B25" s="119">
        <v>2</v>
      </c>
      <c r="C25" s="143" t="s">
        <v>132</v>
      </c>
      <c r="D25" s="144"/>
      <c r="E25" s="145"/>
      <c r="F25" s="120">
        <v>2021.607</v>
      </c>
    </row>
    <row r="29" ht="12.75">
      <c r="K29" s="48"/>
    </row>
  </sheetData>
  <sheetProtection/>
  <mergeCells count="12">
    <mergeCell ref="C20:E20"/>
    <mergeCell ref="C21:E21"/>
    <mergeCell ref="C23:E23"/>
    <mergeCell ref="C22:E22"/>
    <mergeCell ref="C25:E25"/>
    <mergeCell ref="C24:E24"/>
    <mergeCell ref="C1:F1"/>
    <mergeCell ref="C2:F2"/>
    <mergeCell ref="C3:F3"/>
    <mergeCell ref="C4:F4"/>
    <mergeCell ref="C19:F19"/>
    <mergeCell ref="C13:F1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140625" style="11" customWidth="1"/>
    <col min="3" max="3" width="16.140625" style="0" customWidth="1"/>
    <col min="4" max="4" width="17.140625" style="0" customWidth="1"/>
    <col min="5" max="5" width="24.00390625" style="0" customWidth="1"/>
    <col min="6" max="6" width="10.7109375" style="0" bestFit="1" customWidth="1"/>
  </cols>
  <sheetData>
    <row r="1" spans="1:6" ht="23.25">
      <c r="A1" s="23"/>
      <c r="B1" s="23"/>
      <c r="C1" s="126" t="s">
        <v>14</v>
      </c>
      <c r="D1" s="126"/>
      <c r="E1" s="126"/>
      <c r="F1" s="126"/>
    </row>
    <row r="2" spans="1:10" ht="18.75">
      <c r="A2" s="23"/>
      <c r="B2" s="23"/>
      <c r="C2" s="125" t="s">
        <v>15</v>
      </c>
      <c r="D2" s="127"/>
      <c r="E2" s="127"/>
      <c r="F2" s="127"/>
      <c r="G2" s="12"/>
      <c r="H2" s="12"/>
      <c r="I2" s="12"/>
      <c r="J2" s="12"/>
    </row>
    <row r="3" spans="1:6" ht="18.75">
      <c r="A3" s="23"/>
      <c r="B3" s="23"/>
      <c r="C3" s="128">
        <v>45409</v>
      </c>
      <c r="D3" s="125"/>
      <c r="E3" s="125"/>
      <c r="F3" s="125"/>
    </row>
    <row r="4" spans="1:6" ht="19.5" thickBot="1">
      <c r="A4" s="23"/>
      <c r="B4" s="23"/>
      <c r="C4" s="125" t="s">
        <v>126</v>
      </c>
      <c r="D4" s="125"/>
      <c r="E4" s="125"/>
      <c r="F4" s="125"/>
    </row>
    <row r="5" spans="1:6" ht="37.5">
      <c r="A5" s="29" t="s">
        <v>8</v>
      </c>
      <c r="B5" s="25" t="s">
        <v>11</v>
      </c>
      <c r="C5" s="24" t="s">
        <v>0</v>
      </c>
      <c r="D5" s="26" t="s">
        <v>1</v>
      </c>
      <c r="E5" s="30" t="s">
        <v>2</v>
      </c>
      <c r="F5" s="31" t="s">
        <v>3</v>
      </c>
    </row>
    <row r="6" spans="1:6" ht="15.75" thickBot="1">
      <c r="A6" s="32"/>
      <c r="B6" s="33"/>
      <c r="C6" s="34"/>
      <c r="D6" s="34"/>
      <c r="E6" s="34"/>
      <c r="F6" s="7">
        <f>MIN(F7:F13)</f>
        <v>21.542</v>
      </c>
    </row>
    <row r="7" spans="1:7" ht="12.75">
      <c r="A7" s="28">
        <v>1</v>
      </c>
      <c r="B7" s="35">
        <v>5</v>
      </c>
      <c r="C7" s="56" t="s">
        <v>100</v>
      </c>
      <c r="D7" s="57" t="s">
        <v>38</v>
      </c>
      <c r="E7" s="57" t="s">
        <v>101</v>
      </c>
      <c r="F7" s="36">
        <v>21.542</v>
      </c>
      <c r="G7" s="11"/>
    </row>
    <row r="8" spans="1:7" ht="12.75">
      <c r="A8" s="21">
        <v>2</v>
      </c>
      <c r="B8" s="37">
        <v>4</v>
      </c>
      <c r="C8" s="20" t="s">
        <v>107</v>
      </c>
      <c r="D8" s="20" t="s">
        <v>23</v>
      </c>
      <c r="E8" s="20" t="s">
        <v>108</v>
      </c>
      <c r="F8" s="38">
        <v>26.351</v>
      </c>
      <c r="G8" s="11"/>
    </row>
    <row r="9" spans="1:7" ht="12.75">
      <c r="A9" s="21">
        <v>3</v>
      </c>
      <c r="B9" s="37">
        <v>3</v>
      </c>
      <c r="C9" s="20" t="s">
        <v>102</v>
      </c>
      <c r="D9" s="20" t="s">
        <v>103</v>
      </c>
      <c r="E9" s="20" t="s">
        <v>104</v>
      </c>
      <c r="F9" s="38">
        <v>28.609</v>
      </c>
      <c r="G9" s="11"/>
    </row>
    <row r="10" spans="1:7" ht="12.75">
      <c r="A10" s="21">
        <v>4</v>
      </c>
      <c r="B10" s="37">
        <v>2</v>
      </c>
      <c r="C10" s="20" t="s">
        <v>98</v>
      </c>
      <c r="D10" s="20" t="s">
        <v>109</v>
      </c>
      <c r="E10" s="20" t="s">
        <v>110</v>
      </c>
      <c r="F10" s="38">
        <v>34.839</v>
      </c>
      <c r="G10" s="11"/>
    </row>
    <row r="11" spans="1:7" ht="12.75">
      <c r="A11" s="21">
        <v>5</v>
      </c>
      <c r="B11" s="37" t="s">
        <v>127</v>
      </c>
      <c r="C11" s="20" t="s">
        <v>114</v>
      </c>
      <c r="D11" s="20" t="s">
        <v>112</v>
      </c>
      <c r="E11" s="20" t="s">
        <v>115</v>
      </c>
      <c r="F11" s="38">
        <v>41.442</v>
      </c>
      <c r="G11" s="11"/>
    </row>
    <row r="12" spans="1:7" ht="12.75">
      <c r="A12" s="21"/>
      <c r="B12" s="37">
        <v>1</v>
      </c>
      <c r="C12" s="20" t="s">
        <v>88</v>
      </c>
      <c r="D12" s="20" t="s">
        <v>89</v>
      </c>
      <c r="E12" s="20" t="s">
        <v>90</v>
      </c>
      <c r="F12" s="38">
        <v>1000</v>
      </c>
      <c r="G12" s="11"/>
    </row>
    <row r="13" spans="1:7" ht="12.75">
      <c r="A13" s="21"/>
      <c r="B13" s="37"/>
      <c r="C13" s="20" t="s">
        <v>111</v>
      </c>
      <c r="D13" s="20" t="s">
        <v>112</v>
      </c>
      <c r="E13" s="20" t="s">
        <v>113</v>
      </c>
      <c r="F13" s="38">
        <v>1000</v>
      </c>
      <c r="G13" s="11"/>
    </row>
    <row r="14" spans="1:6" ht="12.75">
      <c r="A14" s="23"/>
      <c r="B14" s="23"/>
      <c r="C14" s="23"/>
      <c r="D14" s="23"/>
      <c r="E14" s="23"/>
      <c r="F14" s="23"/>
    </row>
    <row r="15" ht="12.75">
      <c r="A15" t="s">
        <v>12</v>
      </c>
    </row>
  </sheetData>
  <sheetProtection/>
  <autoFilter ref="A6:F6"/>
  <mergeCells count="4">
    <mergeCell ref="C1:F1"/>
    <mergeCell ref="C3:F3"/>
    <mergeCell ref="C2:F2"/>
    <mergeCell ref="C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5" sqref="E15"/>
    </sheetView>
  </sheetViews>
  <sheetFormatPr defaultColWidth="9.140625" defaultRowHeight="12.75"/>
  <cols>
    <col min="3" max="3" width="11.7109375" style="0" customWidth="1"/>
    <col min="4" max="4" width="18.00390625" style="0" customWidth="1"/>
    <col min="5" max="5" width="16.7109375" style="0" customWidth="1"/>
    <col min="6" max="6" width="10.7109375" style="0" bestFit="1" customWidth="1"/>
  </cols>
  <sheetData>
    <row r="1" spans="3:6" ht="23.25">
      <c r="C1" s="126" t="s">
        <v>14</v>
      </c>
      <c r="D1" s="126"/>
      <c r="E1" s="126"/>
      <c r="F1" s="126"/>
    </row>
    <row r="2" spans="3:6" ht="18.75">
      <c r="C2" s="125" t="s">
        <v>15</v>
      </c>
      <c r="D2" s="127"/>
      <c r="E2" s="127"/>
      <c r="F2" s="127"/>
    </row>
    <row r="3" spans="3:6" ht="18.75">
      <c r="C3" s="128">
        <v>45409</v>
      </c>
      <c r="D3" s="125"/>
      <c r="E3" s="125"/>
      <c r="F3" s="125"/>
    </row>
    <row r="4" spans="1:6" ht="18.75">
      <c r="A4" s="23"/>
      <c r="B4" s="23"/>
      <c r="C4" s="125" t="s">
        <v>125</v>
      </c>
      <c r="D4" s="125"/>
      <c r="E4" s="125"/>
      <c r="F4" s="125"/>
    </row>
    <row r="5" spans="1:6" ht="13.5" thickBot="1">
      <c r="A5" s="23"/>
      <c r="B5" s="23"/>
      <c r="C5" s="40"/>
      <c r="D5" s="23"/>
      <c r="E5" s="23"/>
      <c r="F5" s="23"/>
    </row>
    <row r="6" spans="1:6" ht="37.5">
      <c r="A6" s="29" t="s">
        <v>8</v>
      </c>
      <c r="B6" s="41" t="s">
        <v>11</v>
      </c>
      <c r="C6" s="24" t="s">
        <v>0</v>
      </c>
      <c r="D6" s="26" t="s">
        <v>1</v>
      </c>
      <c r="E6" s="30" t="s">
        <v>2</v>
      </c>
      <c r="F6" s="31" t="s">
        <v>3</v>
      </c>
    </row>
    <row r="7" spans="1:6" ht="15.75" thickBot="1">
      <c r="A7" s="32"/>
      <c r="B7" s="33"/>
      <c r="C7" s="34"/>
      <c r="D7" s="34"/>
      <c r="E7" s="34"/>
      <c r="F7" s="7">
        <f>MIN(F8:F11)</f>
        <v>29.798</v>
      </c>
    </row>
    <row r="8" spans="1:7" ht="12.75">
      <c r="A8" s="116">
        <v>1</v>
      </c>
      <c r="B8" s="42" t="s">
        <v>127</v>
      </c>
      <c r="C8" s="60" t="s">
        <v>119</v>
      </c>
      <c r="D8" s="61" t="s">
        <v>89</v>
      </c>
      <c r="E8" s="62" t="s">
        <v>120</v>
      </c>
      <c r="F8" s="43">
        <v>29.798</v>
      </c>
      <c r="G8" s="23"/>
    </row>
    <row r="9" spans="1:7" ht="12.75">
      <c r="A9" s="116">
        <v>2</v>
      </c>
      <c r="B9" s="42">
        <v>5</v>
      </c>
      <c r="C9" s="55" t="s">
        <v>116</v>
      </c>
      <c r="D9" s="20" t="s">
        <v>117</v>
      </c>
      <c r="E9" s="20" t="s">
        <v>118</v>
      </c>
      <c r="F9" s="50">
        <v>30.713</v>
      </c>
      <c r="G9" s="23"/>
    </row>
    <row r="10" spans="1:7" ht="12.75">
      <c r="A10" s="116">
        <v>3</v>
      </c>
      <c r="B10" s="42">
        <v>4</v>
      </c>
      <c r="C10" s="55" t="s">
        <v>121</v>
      </c>
      <c r="D10" s="20" t="s">
        <v>32</v>
      </c>
      <c r="E10" s="20" t="s">
        <v>120</v>
      </c>
      <c r="F10" s="50">
        <v>31.99</v>
      </c>
      <c r="G10" s="23"/>
    </row>
    <row r="11" spans="1:7" ht="12.75">
      <c r="A11" s="116">
        <v>4</v>
      </c>
      <c r="B11" s="42">
        <v>3</v>
      </c>
      <c r="C11" s="55" t="s">
        <v>105</v>
      </c>
      <c r="D11" s="20" t="s">
        <v>92</v>
      </c>
      <c r="E11" s="20" t="s">
        <v>106</v>
      </c>
      <c r="F11" s="50">
        <v>40.343</v>
      </c>
      <c r="G11" s="23"/>
    </row>
  </sheetData>
  <sheetProtection/>
  <autoFilter ref="A7:F7"/>
  <mergeCells count="4">
    <mergeCell ref="C4:F4"/>
    <mergeCell ref="C1:F1"/>
    <mergeCell ref="C2:F2"/>
    <mergeCell ref="C3:F3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8" sqref="A8"/>
    </sheetView>
  </sheetViews>
  <sheetFormatPr defaultColWidth="9.140625" defaultRowHeight="12.75"/>
  <cols>
    <col min="3" max="3" width="17.57421875" style="0" customWidth="1"/>
    <col min="4" max="4" width="15.140625" style="0" customWidth="1"/>
    <col min="5" max="5" width="24.140625" style="0" customWidth="1"/>
    <col min="6" max="6" width="10.7109375" style="0" bestFit="1" customWidth="1"/>
  </cols>
  <sheetData>
    <row r="1" spans="3:6" ht="18.75">
      <c r="C1" s="125" t="s">
        <v>15</v>
      </c>
      <c r="D1" s="127"/>
      <c r="E1" s="127"/>
      <c r="F1" s="127"/>
    </row>
    <row r="2" spans="3:6" ht="18.75">
      <c r="C2" s="128">
        <v>45409</v>
      </c>
      <c r="D2" s="125"/>
      <c r="E2" s="125"/>
      <c r="F2" s="125"/>
    </row>
    <row r="3" spans="1:6" ht="18.75">
      <c r="A3" s="23"/>
      <c r="B3" s="23"/>
      <c r="C3" s="125" t="s">
        <v>124</v>
      </c>
      <c r="D3" s="125"/>
      <c r="E3" s="125"/>
      <c r="F3" s="125"/>
    </row>
    <row r="4" spans="1:6" ht="13.5" thickBot="1">
      <c r="A4" s="23"/>
      <c r="B4" s="23"/>
      <c r="C4" s="40"/>
      <c r="D4" s="23"/>
      <c r="E4" s="23"/>
      <c r="F4" s="23"/>
    </row>
    <row r="5" spans="1:6" ht="37.5">
      <c r="A5" s="29" t="s">
        <v>8</v>
      </c>
      <c r="B5" s="25" t="s">
        <v>11</v>
      </c>
      <c r="C5" s="24" t="s">
        <v>0</v>
      </c>
      <c r="D5" s="26" t="s">
        <v>1</v>
      </c>
      <c r="E5" s="30" t="s">
        <v>2</v>
      </c>
      <c r="F5" s="31" t="s">
        <v>3</v>
      </c>
    </row>
    <row r="6" spans="1:6" ht="15.75" thickBot="1">
      <c r="A6" s="32"/>
      <c r="B6" s="33"/>
      <c r="C6" s="34"/>
      <c r="D6" s="34"/>
      <c r="E6" s="34"/>
      <c r="F6" s="51">
        <f>MIN(F7:F7)</f>
        <v>34.835</v>
      </c>
    </row>
    <row r="7" spans="1:6" ht="13.5" thickBot="1">
      <c r="A7" s="58">
        <v>1</v>
      </c>
      <c r="B7" s="59" t="s">
        <v>9</v>
      </c>
      <c r="C7" s="52" t="s">
        <v>122</v>
      </c>
      <c r="D7" s="53" t="s">
        <v>112</v>
      </c>
      <c r="E7" s="53" t="s">
        <v>123</v>
      </c>
      <c r="F7" s="39">
        <v>34.835</v>
      </c>
    </row>
  </sheetData>
  <sheetProtection/>
  <autoFilter ref="A6:F6"/>
  <mergeCells count="3">
    <mergeCell ref="C3:F3"/>
    <mergeCell ref="C1:F1"/>
    <mergeCell ref="C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Shelly Frame</cp:lastModifiedBy>
  <cp:lastPrinted>2024-04-27T03:38:01Z</cp:lastPrinted>
  <dcterms:created xsi:type="dcterms:W3CDTF">2010-03-15T02:47:49Z</dcterms:created>
  <dcterms:modified xsi:type="dcterms:W3CDTF">2024-04-27T21:46:55Z</dcterms:modified>
  <cp:category/>
  <cp:version/>
  <cp:contentType/>
  <cp:contentStatus/>
</cp:coreProperties>
</file>