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Open - 1" sheetId="1" r:id="rId1"/>
    <sheet name="Juniors - 1" sheetId="2" r:id="rId2"/>
    <sheet name="Off the Track - 1" sheetId="3" r:id="rId3"/>
    <sheet name="5 to 10 - 1" sheetId="4" r:id="rId4"/>
    <sheet name="5 TO 10 Years LED - 1" sheetId="5" r:id="rId5"/>
    <sheet name="Under 5 Years - 1" sheetId="6" r:id="rId6"/>
    <sheet name="Beginner - 1" sheetId="7" r:id="rId7"/>
  </sheets>
  <definedNames>
    <definedName name="_xlnm._FilterDatabase" localSheetId="3" hidden="1">'5 to 10 - 1'!$A$5:$E$5</definedName>
    <definedName name="_xlnm._FilterDatabase" localSheetId="4" hidden="1">'5 TO 10 Years LED - 1'!$A$6:$E$6</definedName>
    <definedName name="_xlnm._FilterDatabase" localSheetId="6" hidden="1">'Beginner - 1'!$A$5:$E$5</definedName>
    <definedName name="_xlnm._FilterDatabase" localSheetId="1" hidden="1">'Juniors - 1'!$A$5:$I$5</definedName>
    <definedName name="_xlnm._FilterDatabase" localSheetId="0" hidden="1">'Open - 1'!$A$5:$I$5</definedName>
    <definedName name="_xlnm._FilterDatabase" localSheetId="5" hidden="1">'Under 5 Years - 1'!$A$6:$E$6</definedName>
    <definedName name="_xlfn._xlws.FILTER" hidden="1">#NAME?</definedName>
    <definedName name="_xlfn._xlws.SORT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<sst xmlns="http://schemas.openxmlformats.org/spreadsheetml/2006/main" count="411" uniqueCount="233">
  <si>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</si>
  <si>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</si>
  <si>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</si>
  <si>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</si>
  <si>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</si>
  <si>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</si>
  <si>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</si>
  <si>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</si>
  <si>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</si>
  <si>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</si>
  <si>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</si>
  <si>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Timesheet property of QBRA</t>
  </si>
  <si>
    <t>5 - 10 Yrs Ridden</t>
  </si>
  <si>
    <t>BEGINNER RIDER</t>
  </si>
  <si>
    <t>JUNIOR 4D</t>
  </si>
  <si>
    <t>QBRA 2023 -Time Sheet</t>
  </si>
  <si>
    <t>Finals Round 1 - 3rd November 2023</t>
  </si>
  <si>
    <t>OPEN 4D</t>
  </si>
  <si>
    <t xml:space="preserve">Hayleigh </t>
  </si>
  <si>
    <t>Hilton</t>
  </si>
  <si>
    <t>Lagoona Instant Playgirl</t>
  </si>
  <si>
    <t>Nicole</t>
  </si>
  <si>
    <t>Evans</t>
  </si>
  <si>
    <t>Peptos Kooling Roc</t>
  </si>
  <si>
    <t xml:space="preserve">Jorden </t>
  </si>
  <si>
    <t>McColley</t>
  </si>
  <si>
    <t>Archie</t>
  </si>
  <si>
    <t>Debbie</t>
  </si>
  <si>
    <t>Hartley</t>
  </si>
  <si>
    <t>Ginger Megs</t>
  </si>
  <si>
    <t>Riana</t>
  </si>
  <si>
    <t>Robertson</t>
  </si>
  <si>
    <t>Zippos Revolootion</t>
  </si>
  <si>
    <t xml:space="preserve">Bruce </t>
  </si>
  <si>
    <t>Webber</t>
  </si>
  <si>
    <t>9 to 5</t>
  </si>
  <si>
    <t>Tilly</t>
  </si>
  <si>
    <t>Austin</t>
  </si>
  <si>
    <t>TA Simmo</t>
  </si>
  <si>
    <t>Rae</t>
  </si>
  <si>
    <t>Milson</t>
  </si>
  <si>
    <t>Jack</t>
  </si>
  <si>
    <t>Montana</t>
  </si>
  <si>
    <t>Hawker</t>
  </si>
  <si>
    <t>Rooster</t>
  </si>
  <si>
    <t>Sophie</t>
  </si>
  <si>
    <t>Weeden</t>
  </si>
  <si>
    <t>Metallics Rustic Rogue</t>
  </si>
  <si>
    <t>Jacinta</t>
  </si>
  <si>
    <t>Dorge</t>
  </si>
  <si>
    <t>Spinning in Hell</t>
  </si>
  <si>
    <t>Chelsea</t>
  </si>
  <si>
    <t>Davison</t>
  </si>
  <si>
    <t>One Silver Peptos</t>
  </si>
  <si>
    <t xml:space="preserve">Jamie </t>
  </si>
  <si>
    <t>Linders</t>
  </si>
  <si>
    <t>Flyin Peptos</t>
  </si>
  <si>
    <t>Lisa</t>
  </si>
  <si>
    <t>Burgess</t>
  </si>
  <si>
    <t>Jo-El</t>
  </si>
  <si>
    <t>Courtney</t>
  </si>
  <si>
    <t>Banks</t>
  </si>
  <si>
    <t>Topsey Turvey</t>
  </si>
  <si>
    <t>Eliza</t>
  </si>
  <si>
    <t>Johnstone</t>
  </si>
  <si>
    <t>Lethal Knight of Gold</t>
  </si>
  <si>
    <t>Sarah</t>
  </si>
  <si>
    <t>Neale</t>
  </si>
  <si>
    <t>Spini on the Prowl</t>
  </si>
  <si>
    <t>Sandy</t>
  </si>
  <si>
    <t>Phillipi</t>
  </si>
  <si>
    <t>Thorr</t>
  </si>
  <si>
    <t>Riggs</t>
  </si>
  <si>
    <t>Pumpkin</t>
  </si>
  <si>
    <t>Ebony</t>
  </si>
  <si>
    <t>Privitera</t>
  </si>
  <si>
    <t>Roc n Vegas</t>
  </si>
  <si>
    <t xml:space="preserve">Kylie </t>
  </si>
  <si>
    <t>Mace</t>
  </si>
  <si>
    <t>Henry Reef</t>
  </si>
  <si>
    <t>Ash</t>
  </si>
  <si>
    <t>Koch</t>
  </si>
  <si>
    <t>Chilli</t>
  </si>
  <si>
    <t>Michelle</t>
  </si>
  <si>
    <t>Ballard</t>
  </si>
  <si>
    <t>Eagleview Destinys Jet</t>
  </si>
  <si>
    <t>Rachel</t>
  </si>
  <si>
    <t>Greenslade</t>
  </si>
  <si>
    <t>G Man</t>
  </si>
  <si>
    <t>Teagan</t>
  </si>
  <si>
    <t>Cleary</t>
  </si>
  <si>
    <t>Trick or Treat</t>
  </si>
  <si>
    <t>Tui</t>
  </si>
  <si>
    <t>Gordon</t>
  </si>
  <si>
    <t>Streaks Royal Roc</t>
  </si>
  <si>
    <t>Christine</t>
  </si>
  <si>
    <t>Bushell</t>
  </si>
  <si>
    <t>Chevy</t>
  </si>
  <si>
    <t xml:space="preserve">Tania </t>
  </si>
  <si>
    <t>Rivett</t>
  </si>
  <si>
    <t>Justa Dual</t>
  </si>
  <si>
    <t>Natalie</t>
  </si>
  <si>
    <t>Dark</t>
  </si>
  <si>
    <t>whiskey</t>
  </si>
  <si>
    <t xml:space="preserve">Rochelle </t>
  </si>
  <si>
    <t>Pereira</t>
  </si>
  <si>
    <t>Morn n Te</t>
  </si>
  <si>
    <t>Beljay Good Things Shine</t>
  </si>
  <si>
    <t>Freckles Young Gun</t>
  </si>
  <si>
    <t>Pirates Powder Monkey</t>
  </si>
  <si>
    <t xml:space="preserve">Kristy </t>
  </si>
  <si>
    <t>Bob</t>
  </si>
  <si>
    <t>Sharee</t>
  </si>
  <si>
    <t>Palmer</t>
  </si>
  <si>
    <t>Workin Ta Fame</t>
  </si>
  <si>
    <t>Shelly</t>
  </si>
  <si>
    <t>Frame</t>
  </si>
  <si>
    <t>King Rock N Roll</t>
  </si>
  <si>
    <t>Hy on Candy</t>
  </si>
  <si>
    <t>Braemar Baby Girl</t>
  </si>
  <si>
    <t>Tigerlilly</t>
  </si>
  <si>
    <t>Phoenix</t>
  </si>
  <si>
    <t>Blue</t>
  </si>
  <si>
    <t>Schofield</t>
  </si>
  <si>
    <t>Blu's Covergirl</t>
  </si>
  <si>
    <t>Skyla</t>
  </si>
  <si>
    <t>Nikolajuk</t>
  </si>
  <si>
    <t>Glenlock Guilty</t>
  </si>
  <si>
    <t>Harley</t>
  </si>
  <si>
    <t>Pines Freckle Spin</t>
  </si>
  <si>
    <t>Kellie</t>
  </si>
  <si>
    <t>Dolbel</t>
  </si>
  <si>
    <t>Kings Fame Royal Rose</t>
  </si>
  <si>
    <t>Marley</t>
  </si>
  <si>
    <t>Woolerina Gadget</t>
  </si>
  <si>
    <t>Eyesa Hell on Heels</t>
  </si>
  <si>
    <t>Cash</t>
  </si>
  <si>
    <t>Creon</t>
  </si>
  <si>
    <t>Playin in the Willows</t>
  </si>
  <si>
    <t>Gina</t>
  </si>
  <si>
    <t>Page</t>
  </si>
  <si>
    <t xml:space="preserve">Chelsea </t>
  </si>
  <si>
    <t>Cherry</t>
  </si>
  <si>
    <t>Flint</t>
  </si>
  <si>
    <t>Moana</t>
  </si>
  <si>
    <t>Aleta</t>
  </si>
  <si>
    <t>Bellingham</t>
  </si>
  <si>
    <t>Shamika</t>
  </si>
  <si>
    <t>Darcy</t>
  </si>
  <si>
    <t>Buttons</t>
  </si>
  <si>
    <t>Lily</t>
  </si>
  <si>
    <t>McKinnon</t>
  </si>
  <si>
    <t>Zephy</t>
  </si>
  <si>
    <t>Katie</t>
  </si>
  <si>
    <t>Sassy</t>
  </si>
  <si>
    <t>Meika</t>
  </si>
  <si>
    <t xml:space="preserve">Paytyn </t>
  </si>
  <si>
    <t>Buckles a Babe</t>
  </si>
  <si>
    <t>Pirates Lil Wagon Cook</t>
  </si>
  <si>
    <t xml:space="preserve">Nash </t>
  </si>
  <si>
    <t>Groves</t>
  </si>
  <si>
    <t>Miracle Hopes N Dreams</t>
  </si>
  <si>
    <t xml:space="preserve">Rylee </t>
  </si>
  <si>
    <t>Marnee</t>
  </si>
  <si>
    <t>Emily</t>
  </si>
  <si>
    <t>Fry</t>
  </si>
  <si>
    <t xml:space="preserve">Charlie </t>
  </si>
  <si>
    <t>Holloway</t>
  </si>
  <si>
    <t>Vixen</t>
  </si>
  <si>
    <t>Shakayla</t>
  </si>
  <si>
    <t>Jasmine</t>
  </si>
  <si>
    <t>Leo</t>
  </si>
  <si>
    <t>Maddison</t>
  </si>
  <si>
    <t>Knowles</t>
  </si>
  <si>
    <t>Spencer</t>
  </si>
  <si>
    <t>Olivia</t>
  </si>
  <si>
    <t>Amber</t>
  </si>
  <si>
    <t>Watts</t>
  </si>
  <si>
    <t>Tank</t>
  </si>
  <si>
    <t>Pirates June Bug</t>
  </si>
  <si>
    <t xml:space="preserve">Isabel </t>
  </si>
  <si>
    <t>Clayton</t>
  </si>
  <si>
    <t>Nugget</t>
  </si>
  <si>
    <t>Schauer</t>
  </si>
  <si>
    <t>Little Miss Heidi</t>
  </si>
  <si>
    <t>Felicity</t>
  </si>
  <si>
    <t>Waldock</t>
  </si>
  <si>
    <t>Rosie</t>
  </si>
  <si>
    <t>Twiggie</t>
  </si>
  <si>
    <t>Gunslinger</t>
  </si>
  <si>
    <t>Tucker</t>
  </si>
  <si>
    <t>Talkin Tactics</t>
  </si>
  <si>
    <t>Crown K Junior</t>
  </si>
  <si>
    <t>Pacman</t>
  </si>
  <si>
    <t>Heza Pal O'mine</t>
  </si>
  <si>
    <t>Emerson</t>
  </si>
  <si>
    <t>Weir</t>
  </si>
  <si>
    <t>Dollar</t>
  </si>
  <si>
    <t>Little Red Riding Hood</t>
  </si>
  <si>
    <t>Snip</t>
  </si>
  <si>
    <t>Rockin Red Rocket</t>
  </si>
  <si>
    <t>Fear the Truth</t>
  </si>
  <si>
    <t>Sweet Lyrical</t>
  </si>
  <si>
    <t>OFF THE TRACK</t>
  </si>
  <si>
    <t>Maddilyn</t>
  </si>
  <si>
    <t>Floyd</t>
  </si>
  <si>
    <t xml:space="preserve">Ryan </t>
  </si>
  <si>
    <t>Flinn</t>
  </si>
  <si>
    <t>Lexi</t>
  </si>
  <si>
    <t>Brylee</t>
  </si>
  <si>
    <t>Willow</t>
  </si>
  <si>
    <t>Smith</t>
  </si>
  <si>
    <t>Apache</t>
  </si>
  <si>
    <t>Isla</t>
  </si>
  <si>
    <t>Zadow</t>
  </si>
  <si>
    <t>Chevally</t>
  </si>
  <si>
    <t>Brodie</t>
  </si>
  <si>
    <t>Delta</t>
  </si>
  <si>
    <t>Jackson</t>
  </si>
  <si>
    <t>Bambi</t>
  </si>
  <si>
    <t>Parker</t>
  </si>
  <si>
    <t>Flynn</t>
  </si>
  <si>
    <t>Ariah</t>
  </si>
  <si>
    <t>Anderson</t>
  </si>
  <si>
    <t>Henry</t>
  </si>
  <si>
    <t>Stella</t>
  </si>
  <si>
    <t>Chocolate</t>
  </si>
  <si>
    <t>Soda</t>
  </si>
  <si>
    <t>Cobie</t>
  </si>
  <si>
    <t>Rake</t>
  </si>
  <si>
    <t>TA Shortys Slipper</t>
  </si>
  <si>
    <t>Alessandra</t>
  </si>
  <si>
    <t>Kevin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</si>
</sst>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47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64" fontId="23" fillId="12" borderId="11" xfId="0" applyNumberFormat="1" applyFont="1" applyFill="1" applyBorder="1" applyAlignment="1">
      <alignment/>
    </xf>
    <xf numFmtId="0" fontId="23" fillId="0" borderId="12" xfId="0" applyFont="1" applyBorder="1" applyAlignment="1">
      <alignment horizontal="center"/>
    </xf>
    <xf numFmtId="164" fontId="23" fillId="0" borderId="13" xfId="0" applyNumberFormat="1" applyFont="1" applyBorder="1" applyAlignment="1">
      <alignment vertical="distributed"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vertical="distributed"/>
    </xf>
    <xf numFmtId="164" fontId="23" fillId="0" borderId="17" xfId="0" applyNumberFormat="1" applyFont="1" applyBorder="1" applyAlignment="1">
      <alignment vertical="distributed"/>
    </xf>
    <xf numFmtId="0" fontId="25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right" wrapText="1"/>
    </xf>
    <xf numFmtId="0" fontId="23" fillId="0" borderId="21" xfId="0" applyFont="1" applyFill="1" applyBorder="1" applyAlignment="1">
      <alignment horizontal="right" wrapText="1"/>
    </xf>
    <xf numFmtId="0" fontId="23" fillId="0" borderId="17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4" fillId="12" borderId="15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2" fillId="33" borderId="2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wrapText="1"/>
    </xf>
    <xf numFmtId="0" fontId="25" fillId="33" borderId="2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23" fillId="0" borderId="25" xfId="0" applyNumberFormat="1" applyFont="1" applyBorder="1" applyAlignment="1">
      <alignment vertical="distributed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3" fillId="6" borderId="19" xfId="0" applyFont="1" applyFill="1" applyBorder="1" applyAlignment="1">
      <alignment horizontal="center"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23" fillId="6" borderId="16" xfId="0" applyFont="1" applyFill="1" applyBorder="1" applyAlignment="1">
      <alignment horizontal="right" wrapText="1"/>
    </xf>
    <xf numFmtId="0" fontId="23" fillId="6" borderId="26" xfId="0" applyFont="1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23" xfId="0" applyFill="1" applyBorder="1" applyAlignment="1">
      <alignment/>
    </xf>
    <xf numFmtId="0" fontId="23" fillId="6" borderId="21" xfId="0" applyFont="1" applyFill="1" applyBorder="1" applyAlignment="1">
      <alignment horizontal="right" wrapText="1"/>
    </xf>
    <xf numFmtId="0" fontId="0" fillId="6" borderId="24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34" xfId="0" applyFill="1" applyBorder="1" applyAlignment="1">
      <alignment/>
    </xf>
    <xf numFmtId="0" fontId="0" fillId="6" borderId="35" xfId="0" applyFill="1" applyBorder="1" applyAlignment="1">
      <alignment/>
    </xf>
    <xf numFmtId="0" fontId="23" fillId="0" borderId="36" xfId="0" applyFont="1" applyBorder="1" applyAlignment="1">
      <alignment horizontal="center"/>
    </xf>
    <xf numFmtId="0" fontId="23" fillId="12" borderId="36" xfId="0" applyFont="1" applyFill="1" applyBorder="1" applyAlignment="1">
      <alignment horizontal="center"/>
    </xf>
    <xf numFmtId="164" fontId="23" fillId="12" borderId="23" xfId="0" applyNumberFormat="1" applyFont="1" applyFill="1" applyBorder="1" applyAlignment="1">
      <alignment vertical="distributed"/>
    </xf>
    <xf numFmtId="0" fontId="23" fillId="12" borderId="12" xfId="0" applyFont="1" applyFill="1" applyBorder="1" applyAlignment="1">
      <alignment horizontal="center"/>
    </xf>
    <xf numFmtId="164" fontId="23" fillId="12" borderId="13" xfId="0" applyNumberFormat="1" applyFont="1" applyFill="1" applyBorder="1" applyAlignment="1">
      <alignment vertical="distributed"/>
    </xf>
    <xf numFmtId="0" fontId="23" fillId="37" borderId="12" xfId="0" applyFont="1" applyFill="1" applyBorder="1" applyAlignment="1">
      <alignment horizontal="center"/>
    </xf>
    <xf numFmtId="164" fontId="23" fillId="37" borderId="13" xfId="0" applyNumberFormat="1" applyFont="1" applyFill="1" applyBorder="1" applyAlignment="1">
      <alignment vertical="distributed"/>
    </xf>
    <xf numFmtId="164" fontId="23" fillId="37" borderId="11" xfId="0" applyNumberFormat="1" applyFont="1" applyFill="1" applyBorder="1" applyAlignment="1">
      <alignment/>
    </xf>
    <xf numFmtId="164" fontId="23" fillId="37" borderId="23" xfId="0" applyNumberFormat="1" applyFon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0" fontId="23" fillId="38" borderId="12" xfId="0" applyFont="1" applyFill="1" applyBorder="1" applyAlignment="1">
      <alignment horizontal="center"/>
    </xf>
    <xf numFmtId="164" fontId="23" fillId="38" borderId="13" xfId="0" applyNumberFormat="1" applyFont="1" applyFill="1" applyBorder="1" applyAlignment="1">
      <alignment vertical="distributed"/>
    </xf>
    <xf numFmtId="164" fontId="23" fillId="38" borderId="11" xfId="0" applyNumberFormat="1" applyFont="1" applyFill="1" applyBorder="1" applyAlignment="1">
      <alignment/>
    </xf>
    <xf numFmtId="164" fontId="23" fillId="38" borderId="23" xfId="0" applyNumberFormat="1" applyFont="1" applyFill="1" applyBorder="1" applyAlignment="1">
      <alignment/>
    </xf>
    <xf numFmtId="164" fontId="23" fillId="0" borderId="13" xfId="0" applyNumberFormat="1" applyFont="1" applyFill="1" applyBorder="1" applyAlignment="1">
      <alignment vertical="distributed"/>
    </xf>
    <xf numFmtId="164" fontId="2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12" xfId="0" applyFont="1" applyFill="1" applyBorder="1" applyAlignment="1">
      <alignment horizontal="center"/>
    </xf>
    <xf numFmtId="0" fontId="0" fillId="12" borderId="13" xfId="0" applyFont="1" applyFill="1" applyBorder="1" applyAlignment="1">
      <alignment/>
    </xf>
    <xf numFmtId="0" fontId="0" fillId="12" borderId="37" xfId="0" applyFont="1" applyFill="1" applyBorder="1" applyAlignment="1">
      <alignment/>
    </xf>
    <xf numFmtId="0" fontId="0" fillId="12" borderId="23" xfId="0" applyFont="1" applyFill="1" applyBorder="1" applyAlignment="1">
      <alignment/>
    </xf>
    <xf numFmtId="0" fontId="0" fillId="12" borderId="38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38" borderId="13" xfId="0" applyFont="1" applyFill="1" applyBorder="1" applyAlignment="1">
      <alignment horizontal="left" wrapText="1"/>
    </xf>
    <xf numFmtId="0" fontId="0" fillId="38" borderId="13" xfId="0" applyFont="1" applyFill="1" applyBorder="1" applyAlignment="1">
      <alignment/>
    </xf>
    <xf numFmtId="0" fontId="0" fillId="38" borderId="39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4" fillId="12" borderId="14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left" wrapText="1"/>
    </xf>
    <xf numFmtId="0" fontId="4" fillId="37" borderId="40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42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164" fontId="23" fillId="12" borderId="30" xfId="0" applyNumberFormat="1" applyFont="1" applyFill="1" applyBorder="1" applyAlignment="1">
      <alignment vertical="distributed"/>
    </xf>
    <xf numFmtId="0" fontId="23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164" fontId="23" fillId="0" borderId="46" xfId="0" applyNumberFormat="1" applyFont="1" applyBorder="1" applyAlignment="1">
      <alignment vertical="distributed"/>
    </xf>
    <xf numFmtId="164" fontId="23" fillId="0" borderId="16" xfId="0" applyNumberFormat="1" applyFont="1" applyFill="1" applyBorder="1" applyAlignment="1">
      <alignment horizontal="center"/>
    </xf>
    <xf numFmtId="164" fontId="23" fillId="0" borderId="21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64" fontId="23" fillId="6" borderId="21" xfId="0" applyNumberFormat="1" applyFont="1" applyFill="1" applyBorder="1" applyAlignment="1">
      <alignment horizontal="right" wrapText="1"/>
    </xf>
    <xf numFmtId="0" fontId="23" fillId="39" borderId="12" xfId="0" applyFont="1" applyFill="1" applyBorder="1" applyAlignment="1">
      <alignment horizontal="center"/>
    </xf>
    <xf numFmtId="164" fontId="23" fillId="39" borderId="13" xfId="0" applyNumberFormat="1" applyFont="1" applyFill="1" applyBorder="1" applyAlignment="1">
      <alignment vertical="distributed"/>
    </xf>
    <xf numFmtId="164" fontId="23" fillId="39" borderId="11" xfId="0" applyNumberFormat="1" applyFont="1" applyFill="1" applyBorder="1" applyAlignment="1">
      <alignment/>
    </xf>
    <xf numFmtId="164" fontId="23" fillId="39" borderId="23" xfId="0" applyNumberFormat="1" applyFont="1" applyFill="1" applyBorder="1" applyAlignment="1">
      <alignment/>
    </xf>
    <xf numFmtId="164" fontId="23" fillId="39" borderId="21" xfId="0" applyNumberFormat="1" applyFont="1" applyFill="1" applyBorder="1" applyAlignment="1">
      <alignment/>
    </xf>
    <xf numFmtId="0" fontId="4" fillId="39" borderId="13" xfId="0" applyFont="1" applyFill="1" applyBorder="1" applyAlignment="1">
      <alignment/>
    </xf>
    <xf numFmtId="0" fontId="0" fillId="12" borderId="36" xfId="0" applyFont="1" applyFill="1" applyBorder="1" applyAlignment="1">
      <alignment/>
    </xf>
    <xf numFmtId="0" fontId="0" fillId="12" borderId="30" xfId="0" applyFont="1" applyFill="1" applyBorder="1" applyAlignment="1">
      <alignment/>
    </xf>
    <xf numFmtId="0" fontId="0" fillId="38" borderId="47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39" xfId="0" applyFont="1" applyFill="1" applyBorder="1" applyAlignment="1">
      <alignment/>
    </xf>
    <xf numFmtId="0" fontId="23" fillId="39" borderId="13" xfId="0" applyFont="1" applyFill="1" applyBorder="1" applyAlignment="1">
      <alignment/>
    </xf>
    <xf numFmtId="0" fontId="0" fillId="39" borderId="43" xfId="0" applyFont="1" applyFill="1" applyBorder="1" applyAlignment="1">
      <alignment/>
    </xf>
    <xf numFmtId="0" fontId="0" fillId="39" borderId="41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4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48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8" tint="0.5999600291252136"/>
      </font>
    </dxf>
    <dxf>
      <font>
        <color theme="8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0</xdr:rowOff>
    </xdr:from>
    <xdr:ext cx="304800" cy="295275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04800" cy="295275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609600" y="2286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91" zoomScaleNormal="91" workbookViewId="0" topLeftCell="A1">
      <selection activeCell="F26" sqref="F26"/>
    </sheetView>
  </sheetViews>
  <sheetFormatPr defaultColWidth="9.140625" defaultRowHeight="12.75"/>
  <cols>
    <col min="1" max="1" width="9.140625" style="10" customWidth="1"/>
    <col min="2" max="2" width="17.00390625" style="0" customWidth="1"/>
    <col min="3" max="3" width="18.8515625" style="0" customWidth="1"/>
    <col min="4" max="4" width="28.28125" style="0" bestFit="1" customWidth="1"/>
    <col min="5" max="7" width="11.8515625" style="0" bestFit="1" customWidth="1"/>
    <col min="8" max="9" width="11.421875" style="0" bestFit="1" customWidth="1"/>
  </cols>
  <sheetData>
    <row r="1" spans="2:9" ht="23.25">
      <c r="B1" s="133" t="s">
        <v>15</v>
      </c>
      <c r="C1" s="133"/>
      <c r="D1" s="133"/>
      <c r="E1" s="133"/>
      <c r="F1" s="133"/>
      <c r="G1" s="133"/>
      <c r="H1" s="133"/>
      <c r="I1" s="133"/>
    </row>
    <row r="2" spans="2:9" ht="18.75">
      <c r="B2" s="134" t="s">
        <v>16</v>
      </c>
      <c r="C2" s="134"/>
      <c r="D2" s="134"/>
      <c r="E2" s="134"/>
      <c r="F2" s="132"/>
      <c r="G2" s="132"/>
      <c r="H2" s="132"/>
      <c r="I2" s="132"/>
    </row>
    <row r="3" spans="2:9" ht="19.5" thickBot="1">
      <c r="B3" s="132" t="s">
        <v>17</v>
      </c>
      <c r="C3" s="132"/>
      <c r="D3" s="132"/>
      <c r="E3" s="132"/>
      <c r="G3" s="8"/>
      <c r="H3" s="8"/>
      <c r="I3" s="8"/>
    </row>
    <row r="4" spans="1:9" ht="15">
      <c r="A4" s="16" t="s">
        <v>9</v>
      </c>
      <c r="B4" s="16" t="s">
        <v>1</v>
      </c>
      <c r="C4" s="17" t="s">
        <v>0</v>
      </c>
      <c r="D4" s="16" t="s">
        <v>2</v>
      </c>
      <c r="E4" s="18" t="s">
        <v>3</v>
      </c>
      <c r="F4" s="30" t="s">
        <v>4</v>
      </c>
      <c r="G4" s="102" t="s">
        <v>5</v>
      </c>
      <c r="H4" s="32" t="s">
        <v>6</v>
      </c>
      <c r="I4" s="33" t="s">
        <v>7</v>
      </c>
    </row>
    <row r="5" spans="1:12" ht="19.5" thickBot="1">
      <c r="A5" s="1"/>
      <c r="B5" s="1"/>
      <c r="C5" s="1"/>
      <c r="D5" s="1"/>
      <c r="E5" s="2">
        <v>15.756</v>
      </c>
      <c r="F5" s="2">
        <v>15.756</v>
      </c>
      <c r="G5" s="3">
        <f>F5+0.5</f>
        <v>16.256</v>
      </c>
      <c r="H5" s="4">
        <f>F5+1</f>
        <v>16.756</v>
      </c>
      <c r="I5" s="5">
        <f>F5+2</f>
        <v>17.756</v>
      </c>
      <c r="J5" s="35"/>
      <c r="L5" s="34"/>
    </row>
    <row r="6" spans="1:9" ht="12" customHeight="1">
      <c r="A6" s="71">
        <v>1</v>
      </c>
      <c r="B6" s="89" t="s">
        <v>60</v>
      </c>
      <c r="C6" s="89" t="s">
        <v>61</v>
      </c>
      <c r="D6" s="90" t="s">
        <v>62</v>
      </c>
      <c r="E6" s="72">
        <v>15.756</v>
      </c>
      <c r="F6" s="12">
        <f>IF(E6&lt;$G$5,E6,0)</f>
        <v>15.756</v>
      </c>
      <c r="G6" s="79">
        <f aca="true" t="shared" si="0" ref="G6:G37">IF(AND(E6&lt;$H$5,E6&gt;=$G$5),E6,"")</f>
      </c>
      <c r="H6" s="79">
        <f aca="true" t="shared" si="1" ref="H6:H37">IF(AND(E6&lt;$I$5,E6&gt;=$H$5),E6,"")</f>
      </c>
      <c r="I6" s="80">
        <f aca="true" t="shared" si="2" ref="I6:I37">IF(E6&gt;=$I$5,E6,"")</f>
      </c>
    </row>
    <row r="7" spans="1:9" ht="12" customHeight="1">
      <c r="A7" s="73">
        <v>2</v>
      </c>
      <c r="B7" s="89" t="s">
        <v>48</v>
      </c>
      <c r="C7" s="89" t="s">
        <v>49</v>
      </c>
      <c r="D7" s="89" t="s">
        <v>129</v>
      </c>
      <c r="E7" s="74">
        <v>16.226</v>
      </c>
      <c r="F7" s="12">
        <f>IF(E7&lt;$G$5,E7,0)</f>
        <v>16.226</v>
      </c>
      <c r="G7" s="79">
        <f t="shared" si="0"/>
      </c>
      <c r="H7" s="79">
        <f t="shared" si="1"/>
      </c>
      <c r="I7" s="80">
        <f t="shared" si="2"/>
      </c>
    </row>
    <row r="8" spans="1:9" ht="12" customHeight="1">
      <c r="A8" s="73">
        <v>3</v>
      </c>
      <c r="B8" s="91" t="s">
        <v>130</v>
      </c>
      <c r="C8" s="91" t="s">
        <v>131</v>
      </c>
      <c r="D8" s="92" t="s">
        <v>132</v>
      </c>
      <c r="E8" s="74">
        <v>16.254</v>
      </c>
      <c r="F8" s="12">
        <f>IF(E8&lt;$G$5,E8,0)</f>
        <v>16.254</v>
      </c>
      <c r="G8" s="79">
        <f t="shared" si="0"/>
      </c>
      <c r="H8" s="79">
        <f t="shared" si="1"/>
      </c>
      <c r="I8" s="80">
        <f t="shared" si="2"/>
      </c>
    </row>
    <row r="9" spans="1:9" ht="12" customHeight="1">
      <c r="A9" s="75">
        <v>1</v>
      </c>
      <c r="B9" s="93" t="s">
        <v>60</v>
      </c>
      <c r="C9" s="93" t="s">
        <v>61</v>
      </c>
      <c r="D9" s="95" t="s">
        <v>133</v>
      </c>
      <c r="E9" s="76">
        <v>16.337</v>
      </c>
      <c r="F9" s="77"/>
      <c r="G9" s="78">
        <f t="shared" si="0"/>
        <v>16.337</v>
      </c>
      <c r="H9" s="79">
        <f t="shared" si="1"/>
      </c>
      <c r="I9" s="80">
        <f t="shared" si="2"/>
      </c>
    </row>
    <row r="10" spans="1:9" ht="12" customHeight="1">
      <c r="A10" s="75">
        <v>2</v>
      </c>
      <c r="B10" s="94" t="s">
        <v>104</v>
      </c>
      <c r="C10" s="103" t="s">
        <v>105</v>
      </c>
      <c r="D10" s="94" t="s">
        <v>106</v>
      </c>
      <c r="E10" s="76">
        <v>16.362</v>
      </c>
      <c r="F10" s="77"/>
      <c r="G10" s="78">
        <f t="shared" si="0"/>
        <v>16.362</v>
      </c>
      <c r="H10" s="79">
        <f t="shared" si="1"/>
      </c>
      <c r="I10" s="80">
        <f t="shared" si="2"/>
      </c>
    </row>
    <row r="11" spans="1:9" ht="12" customHeight="1">
      <c r="A11" s="75">
        <v>3</v>
      </c>
      <c r="B11" s="93" t="s">
        <v>42</v>
      </c>
      <c r="C11" s="93" t="s">
        <v>43</v>
      </c>
      <c r="D11" s="104" t="s">
        <v>128</v>
      </c>
      <c r="E11" s="76">
        <v>16.44</v>
      </c>
      <c r="F11" s="77"/>
      <c r="G11" s="78">
        <f t="shared" si="0"/>
        <v>16.44</v>
      </c>
      <c r="H11" s="79">
        <f t="shared" si="1"/>
      </c>
      <c r="I11" s="80">
        <f t="shared" si="2"/>
      </c>
    </row>
    <row r="12" spans="1:9" ht="12" customHeight="1">
      <c r="A12" s="75">
        <v>4</v>
      </c>
      <c r="B12" s="93" t="s">
        <v>112</v>
      </c>
      <c r="C12" s="93" t="s">
        <v>113</v>
      </c>
      <c r="D12" s="93" t="s">
        <v>114</v>
      </c>
      <c r="E12" s="76">
        <v>16.469</v>
      </c>
      <c r="F12" s="77"/>
      <c r="G12" s="78">
        <f t="shared" si="0"/>
        <v>16.469</v>
      </c>
      <c r="H12" s="79">
        <f t="shared" si="1"/>
      </c>
      <c r="I12" s="80">
        <f t="shared" si="2"/>
      </c>
    </row>
    <row r="13" spans="1:9" ht="12" customHeight="1">
      <c r="A13" s="75">
        <v>5</v>
      </c>
      <c r="B13" s="94" t="s">
        <v>83</v>
      </c>
      <c r="C13" s="94" t="s">
        <v>84</v>
      </c>
      <c r="D13" s="94" t="s">
        <v>85</v>
      </c>
      <c r="E13" s="76">
        <v>16.513</v>
      </c>
      <c r="F13" s="77"/>
      <c r="G13" s="78">
        <f t="shared" si="0"/>
        <v>16.513</v>
      </c>
      <c r="H13" s="79">
        <f t="shared" si="1"/>
      </c>
      <c r="I13" s="80">
        <f t="shared" si="2"/>
      </c>
    </row>
    <row r="14" spans="1:9" ht="12" customHeight="1">
      <c r="A14" s="75">
        <v>6</v>
      </c>
      <c r="B14" s="94" t="s">
        <v>69</v>
      </c>
      <c r="C14" s="94" t="s">
        <v>70</v>
      </c>
      <c r="D14" s="105" t="s">
        <v>71</v>
      </c>
      <c r="E14" s="76">
        <v>16.533</v>
      </c>
      <c r="F14" s="77"/>
      <c r="G14" s="78">
        <f t="shared" si="0"/>
        <v>16.533</v>
      </c>
      <c r="H14" s="79">
        <f t="shared" si="1"/>
      </c>
      <c r="I14" s="80">
        <f t="shared" si="2"/>
      </c>
    </row>
    <row r="15" spans="1:9" ht="12" customHeight="1">
      <c r="A15" s="75">
        <v>7</v>
      </c>
      <c r="B15" s="94" t="s">
        <v>63</v>
      </c>
      <c r="C15" s="106" t="s">
        <v>64</v>
      </c>
      <c r="D15" s="93" t="s">
        <v>65</v>
      </c>
      <c r="E15" s="76">
        <v>16.58</v>
      </c>
      <c r="F15" s="77"/>
      <c r="G15" s="78">
        <f t="shared" si="0"/>
        <v>16.58</v>
      </c>
      <c r="H15" s="79">
        <f t="shared" si="1"/>
      </c>
      <c r="I15" s="80">
        <f t="shared" si="2"/>
      </c>
    </row>
    <row r="16" spans="1:9" ht="12.75">
      <c r="A16" s="75">
        <v>8</v>
      </c>
      <c r="B16" s="94" t="s">
        <v>45</v>
      </c>
      <c r="C16" s="94" t="s">
        <v>46</v>
      </c>
      <c r="D16" s="107" t="s">
        <v>47</v>
      </c>
      <c r="E16" s="76">
        <v>16.607</v>
      </c>
      <c r="F16" s="77"/>
      <c r="G16" s="78">
        <f t="shared" si="0"/>
        <v>16.607</v>
      </c>
      <c r="H16" s="79">
        <f t="shared" si="1"/>
      </c>
      <c r="I16" s="80">
        <f t="shared" si="2"/>
      </c>
    </row>
    <row r="17" spans="1:9" ht="12.75">
      <c r="A17" s="75">
        <v>9</v>
      </c>
      <c r="B17" s="93" t="s">
        <v>63</v>
      </c>
      <c r="C17" s="93" t="s">
        <v>64</v>
      </c>
      <c r="D17" s="93" t="s">
        <v>119</v>
      </c>
      <c r="E17" s="76">
        <v>16.754</v>
      </c>
      <c r="F17" s="77"/>
      <c r="G17" s="78">
        <f t="shared" si="0"/>
        <v>16.754</v>
      </c>
      <c r="H17" s="79">
        <f t="shared" si="1"/>
      </c>
      <c r="I17" s="80">
        <f t="shared" si="2"/>
      </c>
    </row>
    <row r="18" spans="1:9" ht="12.75">
      <c r="A18" s="81">
        <v>1</v>
      </c>
      <c r="B18" s="96" t="s">
        <v>74</v>
      </c>
      <c r="C18" s="96" t="s">
        <v>75</v>
      </c>
      <c r="D18" s="96" t="s">
        <v>136</v>
      </c>
      <c r="E18" s="82">
        <v>16.778</v>
      </c>
      <c r="F18" s="83"/>
      <c r="G18" s="84">
        <f t="shared" si="0"/>
      </c>
      <c r="H18" s="84">
        <f t="shared" si="1"/>
        <v>16.778</v>
      </c>
      <c r="I18" s="80">
        <f t="shared" si="2"/>
      </c>
    </row>
    <row r="19" spans="1:9" ht="12.75">
      <c r="A19" s="81">
        <v>2</v>
      </c>
      <c r="B19" s="98" t="s">
        <v>36</v>
      </c>
      <c r="C19" s="98" t="s">
        <v>37</v>
      </c>
      <c r="D19" s="108" t="s">
        <v>109</v>
      </c>
      <c r="E19" s="82">
        <v>16.868</v>
      </c>
      <c r="F19" s="83"/>
      <c r="G19" s="84">
        <f t="shared" si="0"/>
      </c>
      <c r="H19" s="84">
        <f t="shared" si="1"/>
        <v>16.868</v>
      </c>
      <c r="I19" s="80">
        <f t="shared" si="2"/>
      </c>
    </row>
    <row r="20" spans="1:9" ht="12.75">
      <c r="A20" s="81">
        <v>3</v>
      </c>
      <c r="B20" s="96" t="s">
        <v>69</v>
      </c>
      <c r="C20" s="96" t="s">
        <v>70</v>
      </c>
      <c r="D20" s="96" t="s">
        <v>137</v>
      </c>
      <c r="E20" s="82">
        <v>17.048</v>
      </c>
      <c r="F20" s="83"/>
      <c r="G20" s="84">
        <f t="shared" si="0"/>
      </c>
      <c r="H20" s="84">
        <f t="shared" si="1"/>
        <v>17.048</v>
      </c>
      <c r="I20" s="80">
        <f t="shared" si="2"/>
      </c>
    </row>
    <row r="21" spans="1:9" ht="12.75">
      <c r="A21" s="81">
        <v>4</v>
      </c>
      <c r="B21" s="96" t="s">
        <v>95</v>
      </c>
      <c r="C21" s="96" t="s">
        <v>96</v>
      </c>
      <c r="D21" s="96" t="s">
        <v>97</v>
      </c>
      <c r="E21" s="82">
        <v>17.247</v>
      </c>
      <c r="F21" s="83"/>
      <c r="G21" s="84">
        <f t="shared" si="0"/>
      </c>
      <c r="H21" s="84">
        <f t="shared" si="1"/>
        <v>17.247</v>
      </c>
      <c r="I21" s="80">
        <f t="shared" si="2"/>
      </c>
    </row>
    <row r="22" spans="1:9" ht="12.75">
      <c r="A22" s="81">
        <v>5</v>
      </c>
      <c r="B22" s="97" t="s">
        <v>51</v>
      </c>
      <c r="C22" s="97" t="s">
        <v>52</v>
      </c>
      <c r="D22" s="98" t="s">
        <v>53</v>
      </c>
      <c r="E22" s="82">
        <v>17.41</v>
      </c>
      <c r="F22" s="83"/>
      <c r="G22" s="84">
        <f t="shared" si="0"/>
      </c>
      <c r="H22" s="84">
        <f t="shared" si="1"/>
        <v>17.41</v>
      </c>
      <c r="I22" s="80">
        <f t="shared" si="2"/>
      </c>
    </row>
    <row r="23" spans="1:9" ht="12.75">
      <c r="A23" s="81">
        <v>6</v>
      </c>
      <c r="B23" s="99" t="s">
        <v>115</v>
      </c>
      <c r="C23" s="99" t="s">
        <v>116</v>
      </c>
      <c r="D23" s="96" t="s">
        <v>117</v>
      </c>
      <c r="E23" s="82">
        <v>17.521</v>
      </c>
      <c r="F23" s="83"/>
      <c r="G23" s="84">
        <f t="shared" si="0"/>
      </c>
      <c r="H23" s="84">
        <f t="shared" si="1"/>
        <v>17.521</v>
      </c>
      <c r="I23" s="80">
        <f t="shared" si="2"/>
      </c>
    </row>
    <row r="24" spans="1:9" ht="12.75">
      <c r="A24" s="81">
        <v>7</v>
      </c>
      <c r="B24" s="96" t="s">
        <v>125</v>
      </c>
      <c r="C24" s="96" t="s">
        <v>126</v>
      </c>
      <c r="D24" s="96" t="s">
        <v>127</v>
      </c>
      <c r="E24" s="82">
        <v>17.588</v>
      </c>
      <c r="F24" s="83"/>
      <c r="G24" s="84">
        <f t="shared" si="0"/>
      </c>
      <c r="H24" s="84">
        <f t="shared" si="1"/>
        <v>17.588</v>
      </c>
      <c r="I24" s="80">
        <f t="shared" si="2"/>
      </c>
    </row>
    <row r="25" spans="1:9" ht="12.75">
      <c r="A25" s="81">
        <v>8</v>
      </c>
      <c r="B25" s="96" t="s">
        <v>92</v>
      </c>
      <c r="C25" s="96" t="s">
        <v>93</v>
      </c>
      <c r="D25" s="96" t="s">
        <v>94</v>
      </c>
      <c r="E25" s="82">
        <v>17.61</v>
      </c>
      <c r="F25" s="83"/>
      <c r="G25" s="84">
        <f t="shared" si="0"/>
      </c>
      <c r="H25" s="84">
        <f t="shared" si="1"/>
        <v>17.61</v>
      </c>
      <c r="I25" s="80">
        <f t="shared" si="2"/>
      </c>
    </row>
    <row r="26" spans="1:9" ht="12.75" customHeight="1">
      <c r="A26" s="81">
        <v>9</v>
      </c>
      <c r="B26" s="98" t="s">
        <v>18</v>
      </c>
      <c r="C26" s="98" t="s">
        <v>19</v>
      </c>
      <c r="D26" s="98" t="s">
        <v>20</v>
      </c>
      <c r="E26" s="82">
        <v>17.655</v>
      </c>
      <c r="F26" s="83"/>
      <c r="G26" s="84">
        <f t="shared" si="0"/>
      </c>
      <c r="H26" s="84">
        <f t="shared" si="1"/>
        <v>17.655</v>
      </c>
      <c r="I26" s="80">
        <f t="shared" si="2"/>
      </c>
    </row>
    <row r="27" spans="1:9" ht="12.75">
      <c r="A27" s="81">
        <v>10</v>
      </c>
      <c r="B27" s="98" t="s">
        <v>77</v>
      </c>
      <c r="C27" s="98" t="s">
        <v>78</v>
      </c>
      <c r="D27" s="98" t="s">
        <v>79</v>
      </c>
      <c r="E27" s="82">
        <v>17.66</v>
      </c>
      <c r="F27" s="83"/>
      <c r="G27" s="84">
        <f t="shared" si="0"/>
      </c>
      <c r="H27" s="84">
        <f t="shared" si="1"/>
        <v>17.66</v>
      </c>
      <c r="I27" s="80">
        <f t="shared" si="2"/>
      </c>
    </row>
    <row r="28" spans="1:9" ht="12.75">
      <c r="A28" s="81">
        <v>11</v>
      </c>
      <c r="B28" s="99" t="s">
        <v>57</v>
      </c>
      <c r="C28" s="99" t="s">
        <v>58</v>
      </c>
      <c r="D28" s="96" t="s">
        <v>59</v>
      </c>
      <c r="E28" s="82">
        <v>17.673</v>
      </c>
      <c r="F28" s="83"/>
      <c r="G28" s="84">
        <f t="shared" si="0"/>
      </c>
      <c r="H28" s="84">
        <f t="shared" si="1"/>
        <v>17.673</v>
      </c>
      <c r="I28" s="80">
        <f t="shared" si="2"/>
      </c>
    </row>
    <row r="29" spans="1:9" ht="12.75">
      <c r="A29" s="81">
        <v>12</v>
      </c>
      <c r="B29" s="96" t="s">
        <v>36</v>
      </c>
      <c r="C29" s="96" t="s">
        <v>37</v>
      </c>
      <c r="D29" s="96" t="s">
        <v>38</v>
      </c>
      <c r="E29" s="82">
        <v>17.702</v>
      </c>
      <c r="F29" s="83"/>
      <c r="G29" s="84">
        <f t="shared" si="0"/>
      </c>
      <c r="H29" s="84">
        <f t="shared" si="1"/>
        <v>17.702</v>
      </c>
      <c r="I29" s="80">
        <f t="shared" si="2"/>
      </c>
    </row>
    <row r="30" spans="1:9" ht="12.75">
      <c r="A30" s="81">
        <v>13</v>
      </c>
      <c r="B30" s="96" t="s">
        <v>33</v>
      </c>
      <c r="C30" s="96" t="s">
        <v>34</v>
      </c>
      <c r="D30" s="96" t="s">
        <v>35</v>
      </c>
      <c r="E30" s="82">
        <v>17.704</v>
      </c>
      <c r="F30" s="83"/>
      <c r="G30" s="84">
        <f t="shared" si="0"/>
      </c>
      <c r="H30" s="84">
        <f t="shared" si="1"/>
        <v>17.704</v>
      </c>
      <c r="I30" s="80">
        <f t="shared" si="2"/>
      </c>
    </row>
    <row r="31" spans="1:9" ht="12.75">
      <c r="A31" s="81">
        <v>14</v>
      </c>
      <c r="B31" s="98" t="s">
        <v>39</v>
      </c>
      <c r="C31" s="98" t="s">
        <v>40</v>
      </c>
      <c r="D31" s="98" t="s">
        <v>41</v>
      </c>
      <c r="E31" s="82">
        <v>17.72</v>
      </c>
      <c r="F31" s="83"/>
      <c r="G31" s="84">
        <f t="shared" si="0"/>
      </c>
      <c r="H31" s="84">
        <f t="shared" si="1"/>
        <v>17.72</v>
      </c>
      <c r="I31" s="80">
        <f t="shared" si="2"/>
      </c>
    </row>
    <row r="32" spans="1:9" ht="12.75">
      <c r="A32" s="118">
        <v>1</v>
      </c>
      <c r="B32" s="128" t="s">
        <v>110</v>
      </c>
      <c r="C32" s="128" t="s">
        <v>61</v>
      </c>
      <c r="D32" s="128" t="s">
        <v>111</v>
      </c>
      <c r="E32" s="119">
        <v>17.912</v>
      </c>
      <c r="F32" s="120"/>
      <c r="G32" s="121">
        <f t="shared" si="0"/>
      </c>
      <c r="H32" s="121">
        <f t="shared" si="1"/>
      </c>
      <c r="I32" s="122">
        <f t="shared" si="2"/>
        <v>17.912</v>
      </c>
    </row>
    <row r="33" spans="1:9" ht="12.75">
      <c r="A33" s="118">
        <v>2</v>
      </c>
      <c r="B33" s="128" t="s">
        <v>45</v>
      </c>
      <c r="C33" s="128" t="s">
        <v>46</v>
      </c>
      <c r="D33" s="128" t="s">
        <v>118</v>
      </c>
      <c r="E33" s="119">
        <v>18.008</v>
      </c>
      <c r="F33" s="120"/>
      <c r="G33" s="121">
        <f t="shared" si="0"/>
      </c>
      <c r="H33" s="121">
        <f t="shared" si="1"/>
      </c>
      <c r="I33" s="122">
        <f t="shared" si="2"/>
        <v>18.008</v>
      </c>
    </row>
    <row r="34" spans="1:9" ht="12.75">
      <c r="A34" s="118">
        <v>3</v>
      </c>
      <c r="B34" s="128" t="s">
        <v>98</v>
      </c>
      <c r="C34" s="128" t="s">
        <v>99</v>
      </c>
      <c r="D34" s="128" t="s">
        <v>100</v>
      </c>
      <c r="E34" s="119">
        <v>18.117</v>
      </c>
      <c r="F34" s="120"/>
      <c r="G34" s="121">
        <f t="shared" si="0"/>
      </c>
      <c r="H34" s="121">
        <f t="shared" si="1"/>
      </c>
      <c r="I34" s="122">
        <f t="shared" si="2"/>
        <v>18.117</v>
      </c>
    </row>
    <row r="35" spans="1:9" ht="12.75">
      <c r="A35" s="118">
        <v>4</v>
      </c>
      <c r="B35" s="128" t="s">
        <v>30</v>
      </c>
      <c r="C35" s="128" t="s">
        <v>31</v>
      </c>
      <c r="D35" s="128" t="s">
        <v>32</v>
      </c>
      <c r="E35" s="119">
        <v>18.285</v>
      </c>
      <c r="F35" s="120"/>
      <c r="G35" s="121">
        <f t="shared" si="0"/>
      </c>
      <c r="H35" s="121">
        <f t="shared" si="1"/>
      </c>
      <c r="I35" s="122">
        <f t="shared" si="2"/>
        <v>18.285</v>
      </c>
    </row>
    <row r="36" spans="1:9" ht="12.75">
      <c r="A36" s="118">
        <v>5</v>
      </c>
      <c r="B36" s="127" t="s">
        <v>48</v>
      </c>
      <c r="C36" s="127" t="s">
        <v>49</v>
      </c>
      <c r="D36" s="127" t="s">
        <v>50</v>
      </c>
      <c r="E36" s="119">
        <v>18.403</v>
      </c>
      <c r="F36" s="120"/>
      <c r="G36" s="121">
        <f t="shared" si="0"/>
      </c>
      <c r="H36" s="121">
        <f t="shared" si="1"/>
      </c>
      <c r="I36" s="122">
        <f t="shared" si="2"/>
        <v>18.403</v>
      </c>
    </row>
    <row r="37" spans="1:9" ht="12.75" customHeight="1">
      <c r="A37" s="118">
        <v>6</v>
      </c>
      <c r="B37" s="127" t="s">
        <v>27</v>
      </c>
      <c r="C37" s="129" t="s">
        <v>28</v>
      </c>
      <c r="D37" s="127" t="s">
        <v>29</v>
      </c>
      <c r="E37" s="119">
        <v>18.445</v>
      </c>
      <c r="F37" s="120"/>
      <c r="G37" s="121">
        <f t="shared" si="0"/>
      </c>
      <c r="H37" s="121">
        <f t="shared" si="1"/>
      </c>
      <c r="I37" s="122">
        <f t="shared" si="2"/>
        <v>18.445</v>
      </c>
    </row>
    <row r="38" spans="1:9" ht="12.75">
      <c r="A38" s="118">
        <v>7</v>
      </c>
      <c r="B38" s="127" t="s">
        <v>54</v>
      </c>
      <c r="C38" s="127" t="s">
        <v>72</v>
      </c>
      <c r="D38" s="127" t="s">
        <v>73</v>
      </c>
      <c r="E38" s="119">
        <v>18.477</v>
      </c>
      <c r="F38" s="120"/>
      <c r="G38" s="121">
        <f aca="true" t="shared" si="3" ref="G38:G57">IF(AND(E38&lt;$H$5,E38&gt;=$G$5),E38,"")</f>
      </c>
      <c r="H38" s="121">
        <f aca="true" t="shared" si="4" ref="H38:H57">IF(AND(E38&lt;$I$5,E38&gt;=$H$5),E38,"")</f>
      </c>
      <c r="I38" s="122">
        <f aca="true" t="shared" si="5" ref="I38:I57">IF(E38&gt;=$I$5,E38,"")</f>
        <v>18.477</v>
      </c>
    </row>
    <row r="39" spans="1:9" ht="12.75">
      <c r="A39" s="118">
        <v>8</v>
      </c>
      <c r="B39" s="127" t="s">
        <v>27</v>
      </c>
      <c r="C39" s="127" t="s">
        <v>28</v>
      </c>
      <c r="D39" s="127" t="s">
        <v>138</v>
      </c>
      <c r="E39" s="119">
        <v>18.482</v>
      </c>
      <c r="F39" s="120"/>
      <c r="G39" s="121">
        <f t="shared" si="3"/>
      </c>
      <c r="H39" s="121">
        <f t="shared" si="4"/>
      </c>
      <c r="I39" s="122">
        <f t="shared" si="5"/>
        <v>18.482</v>
      </c>
    </row>
    <row r="40" spans="1:9" ht="12.75">
      <c r="A40" s="118">
        <v>9</v>
      </c>
      <c r="B40" s="127" t="s">
        <v>122</v>
      </c>
      <c r="C40" s="127" t="s">
        <v>123</v>
      </c>
      <c r="D40" s="127" t="s">
        <v>124</v>
      </c>
      <c r="E40" s="119">
        <v>18.537</v>
      </c>
      <c r="F40" s="120"/>
      <c r="G40" s="121">
        <f t="shared" si="3"/>
      </c>
      <c r="H40" s="121">
        <f t="shared" si="4"/>
      </c>
      <c r="I40" s="122">
        <f t="shared" si="5"/>
        <v>18.537</v>
      </c>
    </row>
    <row r="41" spans="1:9" ht="12.75">
      <c r="A41" s="118">
        <v>10</v>
      </c>
      <c r="B41" s="127" t="s">
        <v>66</v>
      </c>
      <c r="C41" s="127" t="s">
        <v>67</v>
      </c>
      <c r="D41" s="127" t="s">
        <v>108</v>
      </c>
      <c r="E41" s="119">
        <v>18.799</v>
      </c>
      <c r="F41" s="120"/>
      <c r="G41" s="121">
        <f t="shared" si="3"/>
      </c>
      <c r="H41" s="121">
        <f t="shared" si="4"/>
      </c>
      <c r="I41" s="122">
        <f t="shared" si="5"/>
        <v>18.799</v>
      </c>
    </row>
    <row r="42" spans="1:9" ht="12.75">
      <c r="A42" s="118">
        <v>11</v>
      </c>
      <c r="B42" s="127" t="s">
        <v>101</v>
      </c>
      <c r="C42" s="127" t="s">
        <v>102</v>
      </c>
      <c r="D42" s="127" t="s">
        <v>103</v>
      </c>
      <c r="E42" s="119">
        <v>18.867</v>
      </c>
      <c r="F42" s="120"/>
      <c r="G42" s="121">
        <f t="shared" si="3"/>
      </c>
      <c r="H42" s="121">
        <f t="shared" si="4"/>
      </c>
      <c r="I42" s="122">
        <f t="shared" si="5"/>
        <v>18.867</v>
      </c>
    </row>
    <row r="43" spans="1:9" ht="12.75">
      <c r="A43" s="118">
        <v>12</v>
      </c>
      <c r="B43" s="127" t="s">
        <v>66</v>
      </c>
      <c r="C43" s="127" t="s">
        <v>67</v>
      </c>
      <c r="D43" s="127" t="s">
        <v>68</v>
      </c>
      <c r="E43" s="119">
        <v>19.124</v>
      </c>
      <c r="F43" s="120"/>
      <c r="G43" s="121">
        <f t="shared" si="3"/>
      </c>
      <c r="H43" s="121">
        <f t="shared" si="4"/>
      </c>
      <c r="I43" s="122">
        <f t="shared" si="5"/>
        <v>19.124</v>
      </c>
    </row>
    <row r="44" spans="1:9" ht="12.75">
      <c r="A44" s="118">
        <v>13</v>
      </c>
      <c r="B44" s="127" t="s">
        <v>86</v>
      </c>
      <c r="C44" s="127" t="s">
        <v>87</v>
      </c>
      <c r="D44" s="127" t="s">
        <v>88</v>
      </c>
      <c r="E44" s="119">
        <v>19.514</v>
      </c>
      <c r="F44" s="120"/>
      <c r="G44" s="121">
        <f t="shared" si="3"/>
      </c>
      <c r="H44" s="121">
        <f t="shared" si="4"/>
      </c>
      <c r="I44" s="122">
        <f t="shared" si="5"/>
        <v>19.514</v>
      </c>
    </row>
    <row r="45" spans="1:9" ht="12.75" customHeight="1">
      <c r="A45" s="118">
        <v>14</v>
      </c>
      <c r="B45" s="128" t="s">
        <v>24</v>
      </c>
      <c r="C45" s="128" t="s">
        <v>25</v>
      </c>
      <c r="D45" s="128" t="s">
        <v>26</v>
      </c>
      <c r="E45" s="119">
        <v>20.171</v>
      </c>
      <c r="F45" s="120"/>
      <c r="G45" s="121">
        <f t="shared" si="3"/>
      </c>
      <c r="H45" s="121">
        <f t="shared" si="4"/>
      </c>
      <c r="I45" s="122">
        <f t="shared" si="5"/>
        <v>20.171</v>
      </c>
    </row>
    <row r="46" spans="1:9" ht="12.75">
      <c r="A46" s="118">
        <v>15</v>
      </c>
      <c r="B46" s="130" t="s">
        <v>30</v>
      </c>
      <c r="C46" s="130" t="s">
        <v>31</v>
      </c>
      <c r="D46" s="128" t="s">
        <v>121</v>
      </c>
      <c r="E46" s="119">
        <v>20.508</v>
      </c>
      <c r="F46" s="120"/>
      <c r="G46" s="121">
        <f t="shared" si="3"/>
      </c>
      <c r="H46" s="121">
        <f t="shared" si="4"/>
      </c>
      <c r="I46" s="122">
        <f t="shared" si="5"/>
        <v>20.508</v>
      </c>
    </row>
    <row r="47" spans="1:9" ht="12.75">
      <c r="A47" s="118">
        <v>16</v>
      </c>
      <c r="B47" s="127" t="s">
        <v>39</v>
      </c>
      <c r="C47" s="127" t="s">
        <v>40</v>
      </c>
      <c r="D47" s="127" t="s">
        <v>120</v>
      </c>
      <c r="E47" s="119">
        <v>20.596</v>
      </c>
      <c r="F47" s="120"/>
      <c r="G47" s="121">
        <f t="shared" si="3"/>
      </c>
      <c r="H47" s="121">
        <f t="shared" si="4"/>
      </c>
      <c r="I47" s="122">
        <f t="shared" si="5"/>
        <v>20.596</v>
      </c>
    </row>
    <row r="48" spans="1:9" ht="12.75">
      <c r="A48" s="118">
        <v>17</v>
      </c>
      <c r="B48" s="128" t="s">
        <v>74</v>
      </c>
      <c r="C48" s="128" t="s">
        <v>75</v>
      </c>
      <c r="D48" s="128" t="s">
        <v>76</v>
      </c>
      <c r="E48" s="119">
        <v>21.184</v>
      </c>
      <c r="F48" s="120"/>
      <c r="G48" s="121">
        <f t="shared" si="3"/>
      </c>
      <c r="H48" s="121">
        <f t="shared" si="4"/>
      </c>
      <c r="I48" s="122">
        <f t="shared" si="5"/>
        <v>21.184</v>
      </c>
    </row>
    <row r="49" spans="1:9" ht="12.75">
      <c r="A49" s="118">
        <v>18</v>
      </c>
      <c r="B49" s="127" t="s">
        <v>42</v>
      </c>
      <c r="C49" s="127" t="s">
        <v>43</v>
      </c>
      <c r="D49" s="127" t="s">
        <v>44</v>
      </c>
      <c r="E49" s="119">
        <v>23.004</v>
      </c>
      <c r="F49" s="120"/>
      <c r="G49" s="121">
        <f t="shared" si="3"/>
      </c>
      <c r="H49" s="121">
        <f t="shared" si="4"/>
      </c>
      <c r="I49" s="122">
        <f t="shared" si="5"/>
        <v>23.004</v>
      </c>
    </row>
    <row r="50" spans="1:9" ht="12.75">
      <c r="A50" s="118">
        <v>19</v>
      </c>
      <c r="B50" s="127" t="s">
        <v>80</v>
      </c>
      <c r="C50" s="127" t="s">
        <v>81</v>
      </c>
      <c r="D50" s="127" t="s">
        <v>135</v>
      </c>
      <c r="E50" s="119">
        <v>23.517</v>
      </c>
      <c r="F50" s="120"/>
      <c r="G50" s="121">
        <f t="shared" si="3"/>
      </c>
      <c r="H50" s="121">
        <f t="shared" si="4"/>
      </c>
      <c r="I50" s="122">
        <f t="shared" si="5"/>
        <v>23.517</v>
      </c>
    </row>
    <row r="51" spans="1:9" ht="12.75">
      <c r="A51" s="118">
        <v>20</v>
      </c>
      <c r="B51" s="127" t="s">
        <v>27</v>
      </c>
      <c r="C51" s="127" t="s">
        <v>28</v>
      </c>
      <c r="D51" s="127" t="s">
        <v>107</v>
      </c>
      <c r="E51" s="119">
        <v>23.984</v>
      </c>
      <c r="F51" s="120"/>
      <c r="G51" s="121">
        <f t="shared" si="3"/>
      </c>
      <c r="H51" s="121">
        <f t="shared" si="4"/>
      </c>
      <c r="I51" s="122">
        <f t="shared" si="5"/>
        <v>23.984</v>
      </c>
    </row>
    <row r="52" spans="1:9" ht="12.75">
      <c r="A52" s="118">
        <v>21</v>
      </c>
      <c r="B52" s="131" t="s">
        <v>80</v>
      </c>
      <c r="C52" s="131" t="s">
        <v>81</v>
      </c>
      <c r="D52" s="131" t="s">
        <v>82</v>
      </c>
      <c r="E52" s="119">
        <v>29.265</v>
      </c>
      <c r="F52" s="120"/>
      <c r="G52" s="121">
        <f t="shared" si="3"/>
      </c>
      <c r="H52" s="121">
        <f t="shared" si="4"/>
      </c>
      <c r="I52" s="122">
        <f t="shared" si="5"/>
        <v>29.265</v>
      </c>
    </row>
    <row r="53" spans="1:9" ht="12.75">
      <c r="A53" s="118">
        <v>22</v>
      </c>
      <c r="B53" s="128" t="s">
        <v>139</v>
      </c>
      <c r="C53" s="128" t="s">
        <v>140</v>
      </c>
      <c r="D53" s="128" t="s">
        <v>232</v>
      </c>
      <c r="E53" s="119">
        <v>40.728</v>
      </c>
      <c r="F53" s="120"/>
      <c r="G53" s="121">
        <f t="shared" si="3"/>
      </c>
      <c r="H53" s="121">
        <f t="shared" si="4"/>
      </c>
      <c r="I53" s="122">
        <f t="shared" si="5"/>
        <v>40.728</v>
      </c>
    </row>
    <row r="54" spans="1:9" s="87" customFormat="1" ht="12.75" customHeight="1">
      <c r="A54" s="88"/>
      <c r="B54" s="100" t="s">
        <v>21</v>
      </c>
      <c r="C54" s="100" t="s">
        <v>22</v>
      </c>
      <c r="D54" s="100" t="s">
        <v>23</v>
      </c>
      <c r="E54" s="85">
        <v>1000</v>
      </c>
      <c r="F54" s="86"/>
      <c r="G54" s="79">
        <f t="shared" si="3"/>
      </c>
      <c r="H54" s="79">
        <f t="shared" si="4"/>
      </c>
      <c r="I54" s="80">
        <f t="shared" si="5"/>
        <v>1000</v>
      </c>
    </row>
    <row r="55" spans="1:9" s="87" customFormat="1" ht="12.75">
      <c r="A55" s="88"/>
      <c r="B55" s="101" t="s">
        <v>54</v>
      </c>
      <c r="C55" s="101" t="s">
        <v>55</v>
      </c>
      <c r="D55" s="101" t="s">
        <v>56</v>
      </c>
      <c r="E55" s="85">
        <v>1000</v>
      </c>
      <c r="F55" s="86"/>
      <c r="G55" s="79">
        <f t="shared" si="3"/>
      </c>
      <c r="H55" s="79">
        <f t="shared" si="4"/>
      </c>
      <c r="I55" s="80">
        <f t="shared" si="5"/>
        <v>1000</v>
      </c>
    </row>
    <row r="56" spans="1:9" s="87" customFormat="1" ht="12.75">
      <c r="A56" s="88"/>
      <c r="B56" s="101" t="s">
        <v>89</v>
      </c>
      <c r="C56" s="101" t="s">
        <v>90</v>
      </c>
      <c r="D56" s="101" t="s">
        <v>91</v>
      </c>
      <c r="E56" s="85">
        <v>1000</v>
      </c>
      <c r="F56" s="86"/>
      <c r="G56" s="79">
        <f t="shared" si="3"/>
      </c>
      <c r="H56" s="79">
        <f t="shared" si="4"/>
      </c>
      <c r="I56" s="80">
        <f t="shared" si="5"/>
        <v>1000</v>
      </c>
    </row>
    <row r="57" spans="1:9" s="87" customFormat="1" ht="13.5" customHeight="1">
      <c r="A57" s="88"/>
      <c r="B57" s="101" t="s">
        <v>24</v>
      </c>
      <c r="C57" s="101" t="s">
        <v>25</v>
      </c>
      <c r="D57" s="101" t="s">
        <v>134</v>
      </c>
      <c r="E57" s="85">
        <v>1000</v>
      </c>
      <c r="F57" s="86"/>
      <c r="G57" s="79">
        <f t="shared" si="3"/>
      </c>
      <c r="H57" s="79">
        <f t="shared" si="4"/>
      </c>
      <c r="I57" s="80">
        <f t="shared" si="5"/>
        <v>1000</v>
      </c>
    </row>
    <row r="58" spans="1:9" ht="12.75">
      <c r="A58" s="11"/>
      <c r="B58" s="15"/>
      <c r="C58" s="15"/>
      <c r="D58" s="15"/>
      <c r="E58" s="15"/>
      <c r="F58" s="15"/>
      <c r="G58" s="15"/>
      <c r="H58" s="15"/>
      <c r="I58" s="15"/>
    </row>
    <row r="59" spans="1:9" ht="12.75">
      <c r="A59" t="s">
        <v>11</v>
      </c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1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1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1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1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1"/>
      <c r="B64" s="15"/>
      <c r="C64" s="15"/>
      <c r="D64" s="15"/>
      <c r="E64" s="15"/>
      <c r="F64" s="15"/>
      <c r="G64" s="15"/>
      <c r="H64" s="15"/>
      <c r="I64" s="15"/>
    </row>
    <row r="65" spans="1:9" ht="12.75">
      <c r="A65" s="11"/>
      <c r="B65" s="15"/>
      <c r="C65" s="15"/>
      <c r="D65" s="15"/>
      <c r="E65" s="15"/>
      <c r="F65" s="15"/>
      <c r="G65" s="15"/>
      <c r="H65" s="15"/>
      <c r="I65" s="15"/>
    </row>
    <row r="66" spans="1:9" ht="12.75">
      <c r="A66" s="11"/>
      <c r="B66" s="15"/>
      <c r="C66" s="15"/>
      <c r="D66" s="15"/>
      <c r="E66" s="15"/>
      <c r="F66" s="15"/>
      <c r="G66" s="15"/>
      <c r="H66" s="15"/>
      <c r="I66" s="15"/>
    </row>
    <row r="67" spans="1:9" ht="12.75">
      <c r="A67" s="11"/>
      <c r="B67" s="15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5"/>
      <c r="C68" s="15"/>
      <c r="D68" s="15"/>
      <c r="E68" s="15"/>
      <c r="F68" s="15"/>
      <c r="G68" s="15"/>
      <c r="H68" s="15"/>
      <c r="I68" s="15"/>
    </row>
    <row r="69" spans="1:9" ht="12.75">
      <c r="A69" s="11"/>
      <c r="B69" s="15"/>
      <c r="C69" s="15"/>
      <c r="D69" s="15"/>
      <c r="E69" s="15"/>
      <c r="F69" s="15"/>
      <c r="G69" s="15"/>
      <c r="H69" s="15"/>
      <c r="I69" s="15"/>
    </row>
    <row r="70" spans="1:9" ht="12.75">
      <c r="A70" s="11"/>
      <c r="B70" s="15"/>
      <c r="C70" s="15"/>
      <c r="D70" s="15"/>
      <c r="E70" s="15"/>
      <c r="F70" s="15"/>
      <c r="G70" s="15"/>
      <c r="H70" s="15"/>
      <c r="I70" s="15"/>
    </row>
    <row r="71" spans="1:9" ht="12.75">
      <c r="A71" s="11"/>
      <c r="B71" s="15"/>
      <c r="C71" s="15"/>
      <c r="D71" s="15"/>
      <c r="E71" s="15"/>
      <c r="F71" s="15"/>
      <c r="G71" s="15"/>
      <c r="H71" s="15"/>
      <c r="I71" s="15"/>
    </row>
    <row r="72" spans="1:9" ht="12.75">
      <c r="A72" s="11"/>
      <c r="B72" s="15"/>
      <c r="C72" s="15"/>
      <c r="D72" s="15"/>
      <c r="E72" s="15"/>
      <c r="F72" s="15"/>
      <c r="G72" s="15"/>
      <c r="H72" s="15"/>
      <c r="I72" s="15"/>
    </row>
    <row r="73" spans="1:9" ht="12.75">
      <c r="A73" s="11"/>
      <c r="B73" s="15"/>
      <c r="C73" s="15"/>
      <c r="D73" s="15"/>
      <c r="E73" s="15"/>
      <c r="F73" s="15"/>
      <c r="G73" s="15"/>
      <c r="H73" s="15"/>
      <c r="I73" s="15"/>
    </row>
    <row r="74" spans="1:9" ht="12.75">
      <c r="A74" s="11"/>
      <c r="B74" s="15"/>
      <c r="C74" s="15"/>
      <c r="D74" s="15"/>
      <c r="E74" s="15"/>
      <c r="F74" s="15"/>
      <c r="G74" s="15"/>
      <c r="H74" s="15"/>
      <c r="I74" s="15"/>
    </row>
    <row r="75" spans="1:9" ht="12.75">
      <c r="A75" s="11"/>
      <c r="B75" s="15"/>
      <c r="C75" s="15"/>
      <c r="D75" s="15"/>
      <c r="E75" s="15"/>
      <c r="F75" s="15"/>
      <c r="G75" s="15"/>
      <c r="H75" s="15"/>
      <c r="I75" s="15"/>
    </row>
  </sheetData>
  <sheetProtection/>
  <autoFilter ref="A5:I5">
    <sortState ref="A6:I75">
      <sortCondition sortBy="value" ref="E6:E75"/>
    </sortState>
  </autoFilter>
  <mergeCells count="5">
    <mergeCell ref="B3:E3"/>
    <mergeCell ref="B1:E1"/>
    <mergeCell ref="F1:I1"/>
    <mergeCell ref="B2:E2"/>
    <mergeCell ref="F2:I2"/>
  </mergeCells>
  <conditionalFormatting sqref="F6:F57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5">
      <selection activeCell="D28" sqref="D28"/>
    </sheetView>
  </sheetViews>
  <sheetFormatPr defaultColWidth="9.140625" defaultRowHeight="12.75"/>
  <cols>
    <col min="2" max="2" width="16.140625" style="0" customWidth="1"/>
    <col min="3" max="3" width="15.00390625" style="0" customWidth="1"/>
    <col min="4" max="4" width="23.57421875" style="0" customWidth="1"/>
    <col min="5" max="5" width="10.7109375" style="0" bestFit="1" customWidth="1"/>
  </cols>
  <sheetData>
    <row r="1" spans="1:9" ht="23.25">
      <c r="A1" s="15"/>
      <c r="B1" s="133" t="s">
        <v>15</v>
      </c>
      <c r="C1" s="133"/>
      <c r="D1" s="133"/>
      <c r="E1" s="133"/>
      <c r="F1" s="133"/>
      <c r="G1" s="133"/>
      <c r="H1" s="133"/>
      <c r="I1" s="133"/>
    </row>
    <row r="2" spans="1:9" ht="18.75">
      <c r="A2" s="15"/>
      <c r="B2" s="134" t="s">
        <v>16</v>
      </c>
      <c r="C2" s="134"/>
      <c r="D2" s="134"/>
      <c r="E2" s="134"/>
      <c r="F2" s="132"/>
      <c r="G2" s="136"/>
      <c r="H2" s="136"/>
      <c r="I2" s="136"/>
    </row>
    <row r="3" spans="1:5" ht="19.5" thickBot="1">
      <c r="A3" s="15"/>
      <c r="B3" s="132" t="s">
        <v>14</v>
      </c>
      <c r="C3" s="132"/>
      <c r="D3" s="132"/>
      <c r="E3" s="132"/>
    </row>
    <row r="4" spans="1:9" ht="30">
      <c r="A4" s="16" t="s">
        <v>9</v>
      </c>
      <c r="B4" s="16" t="s">
        <v>1</v>
      </c>
      <c r="C4" s="17" t="s">
        <v>0</v>
      </c>
      <c r="D4" s="16" t="s">
        <v>2</v>
      </c>
      <c r="E4" s="18" t="s">
        <v>3</v>
      </c>
      <c r="F4" s="30" t="s">
        <v>4</v>
      </c>
      <c r="G4" s="31" t="s">
        <v>5</v>
      </c>
      <c r="H4" s="32" t="s">
        <v>6</v>
      </c>
      <c r="I4" s="33" t="s">
        <v>7</v>
      </c>
    </row>
    <row r="5" spans="1:13" ht="19.5" thickBot="1">
      <c r="A5" s="1"/>
      <c r="B5" s="1"/>
      <c r="C5" s="1"/>
      <c r="D5" s="1"/>
      <c r="E5" s="2">
        <f>MIN(E6:E44)</f>
        <v>16.051</v>
      </c>
      <c r="F5" s="2">
        <f>MIN(E6:E61)</f>
        <v>16.051</v>
      </c>
      <c r="G5" s="3">
        <f>F5+0.5</f>
        <v>16.551</v>
      </c>
      <c r="H5" s="4">
        <f>F5+1</f>
        <v>17.051</v>
      </c>
      <c r="I5" s="5">
        <f>F5+2</f>
        <v>18.051</v>
      </c>
      <c r="J5" s="135"/>
      <c r="K5" s="135"/>
      <c r="L5" s="135"/>
      <c r="M5" s="135"/>
    </row>
    <row r="6" spans="1:9" ht="12.75" customHeight="1">
      <c r="A6" s="71">
        <v>1</v>
      </c>
      <c r="B6" s="124" t="s">
        <v>162</v>
      </c>
      <c r="C6" s="125" t="s">
        <v>113</v>
      </c>
      <c r="D6" s="125" t="s">
        <v>191</v>
      </c>
      <c r="E6" s="109">
        <v>16.051</v>
      </c>
      <c r="F6" s="12">
        <f>IF(E6&lt;$G$5,E6,0)</f>
        <v>16.051</v>
      </c>
      <c r="G6" s="79">
        <f aca="true" t="shared" si="0" ref="G6:G44">IF(AND(E6&lt;$H$5,E6&gt;=$G$5),E6,"")</f>
      </c>
      <c r="H6" s="79">
        <f aca="true" t="shared" si="1" ref="H6:H44">IF(AND(E6&lt;$I$5,E6&gt;=$H$5),E6,"")</f>
      </c>
      <c r="I6" s="80">
        <f aca="true" t="shared" si="2" ref="I6:I44">IF(E6&gt;=$I$5,E6,"")</f>
      </c>
    </row>
    <row r="7" spans="1:9" ht="12.75" customHeight="1">
      <c r="A7" s="73">
        <v>2</v>
      </c>
      <c r="B7" s="89" t="s">
        <v>162</v>
      </c>
      <c r="C7" s="89" t="s">
        <v>113</v>
      </c>
      <c r="D7" s="89" t="s">
        <v>163</v>
      </c>
      <c r="E7" s="74">
        <v>16.091</v>
      </c>
      <c r="F7" s="12">
        <f>IF(E7&lt;$G$5,E7,0)</f>
        <v>16.091</v>
      </c>
      <c r="G7" s="79">
        <f t="shared" si="0"/>
      </c>
      <c r="H7" s="79">
        <f t="shared" si="1"/>
      </c>
      <c r="I7" s="80">
        <f t="shared" si="2"/>
      </c>
    </row>
    <row r="8" spans="1:9" ht="12.75" customHeight="1">
      <c r="A8" s="73">
        <v>3</v>
      </c>
      <c r="B8" s="89" t="s">
        <v>150</v>
      </c>
      <c r="C8" s="89" t="s">
        <v>151</v>
      </c>
      <c r="D8" s="89" t="s">
        <v>152</v>
      </c>
      <c r="E8" s="74">
        <v>16.267</v>
      </c>
      <c r="F8" s="12">
        <f>IF(E8&lt;$G$5,E8,0)</f>
        <v>16.267</v>
      </c>
      <c r="G8" s="79">
        <f t="shared" si="0"/>
      </c>
      <c r="H8" s="79">
        <f t="shared" si="1"/>
      </c>
      <c r="I8" s="80">
        <f t="shared" si="2"/>
      </c>
    </row>
    <row r="9" spans="1:9" ht="12.75" customHeight="1">
      <c r="A9" s="73">
        <v>4</v>
      </c>
      <c r="B9" s="89" t="s">
        <v>159</v>
      </c>
      <c r="C9" s="89" t="s">
        <v>160</v>
      </c>
      <c r="D9" s="89" t="s">
        <v>193</v>
      </c>
      <c r="E9" s="74">
        <v>16.395</v>
      </c>
      <c r="F9" s="12">
        <f>IF(E9&lt;$G$5,E9,0)</f>
        <v>16.395</v>
      </c>
      <c r="G9" s="79">
        <f t="shared" si="0"/>
      </c>
      <c r="H9" s="79">
        <f t="shared" si="1"/>
      </c>
      <c r="I9" s="80">
        <f t="shared" si="2"/>
      </c>
    </row>
    <row r="10" spans="1:9" ht="12.75" customHeight="1">
      <c r="A10" s="73">
        <v>5</v>
      </c>
      <c r="B10" s="89" t="s">
        <v>145</v>
      </c>
      <c r="C10" s="89" t="s">
        <v>146</v>
      </c>
      <c r="D10" s="89" t="s">
        <v>192</v>
      </c>
      <c r="E10" s="74">
        <v>16.522</v>
      </c>
      <c r="F10" s="12">
        <f>IF(E10&lt;$G$5,E10,0)</f>
        <v>16.522</v>
      </c>
      <c r="G10" s="79">
        <f t="shared" si="0"/>
      </c>
      <c r="H10" s="79">
        <f t="shared" si="1"/>
      </c>
      <c r="I10" s="80">
        <f t="shared" si="2"/>
      </c>
    </row>
    <row r="11" spans="1:9" ht="12.75" customHeight="1">
      <c r="A11" s="75">
        <v>1</v>
      </c>
      <c r="B11" s="93" t="s">
        <v>74</v>
      </c>
      <c r="C11" s="93" t="s">
        <v>75</v>
      </c>
      <c r="D11" s="93" t="s">
        <v>136</v>
      </c>
      <c r="E11" s="76">
        <v>16.796</v>
      </c>
      <c r="F11" s="77"/>
      <c r="G11" s="78">
        <f t="shared" si="0"/>
        <v>16.796</v>
      </c>
      <c r="H11" s="79">
        <f t="shared" si="1"/>
      </c>
      <c r="I11" s="80">
        <f t="shared" si="2"/>
      </c>
    </row>
    <row r="12" spans="1:9" ht="12.75" customHeight="1">
      <c r="A12" s="75">
        <v>2</v>
      </c>
      <c r="B12" s="93" t="s">
        <v>36</v>
      </c>
      <c r="C12" s="93" t="s">
        <v>37</v>
      </c>
      <c r="D12" s="93" t="s">
        <v>179</v>
      </c>
      <c r="E12" s="76">
        <v>16.841</v>
      </c>
      <c r="F12" s="77"/>
      <c r="G12" s="78">
        <f t="shared" si="0"/>
        <v>16.841</v>
      </c>
      <c r="H12" s="79">
        <f t="shared" si="1"/>
      </c>
      <c r="I12" s="80">
        <f t="shared" si="2"/>
      </c>
    </row>
    <row r="13" spans="1:9" ht="12.75" customHeight="1">
      <c r="A13" s="75">
        <v>3</v>
      </c>
      <c r="B13" s="93" t="s">
        <v>141</v>
      </c>
      <c r="C13" s="93" t="s">
        <v>143</v>
      </c>
      <c r="D13" s="93" t="s">
        <v>188</v>
      </c>
      <c r="E13" s="76">
        <v>17.028</v>
      </c>
      <c r="F13" s="77"/>
      <c r="G13" s="78">
        <f t="shared" si="0"/>
        <v>17.028</v>
      </c>
      <c r="H13" s="79">
        <f t="shared" si="1"/>
      </c>
      <c r="I13" s="80">
        <f t="shared" si="2"/>
      </c>
    </row>
    <row r="14" spans="1:9" ht="12.75" customHeight="1">
      <c r="A14" s="81">
        <v>1</v>
      </c>
      <c r="B14" s="98" t="s">
        <v>150</v>
      </c>
      <c r="C14" s="98" t="s">
        <v>151</v>
      </c>
      <c r="D14" s="98" t="s">
        <v>190</v>
      </c>
      <c r="E14" s="82">
        <v>17.178</v>
      </c>
      <c r="F14" s="83"/>
      <c r="G14" s="84">
        <f t="shared" si="0"/>
      </c>
      <c r="H14" s="84">
        <f t="shared" si="1"/>
        <v>17.178</v>
      </c>
      <c r="I14" s="80">
        <f t="shared" si="2"/>
      </c>
    </row>
    <row r="15" spans="1:9" ht="12.75" customHeight="1">
      <c r="A15" s="81">
        <v>2</v>
      </c>
      <c r="B15" s="98" t="s">
        <v>155</v>
      </c>
      <c r="C15" s="98" t="s">
        <v>67</v>
      </c>
      <c r="D15" s="126" t="s">
        <v>47</v>
      </c>
      <c r="E15" s="82">
        <v>17.229</v>
      </c>
      <c r="F15" s="83"/>
      <c r="G15" s="84">
        <f t="shared" si="0"/>
      </c>
      <c r="H15" s="84">
        <f t="shared" si="1"/>
        <v>17.229</v>
      </c>
      <c r="I15" s="80">
        <f t="shared" si="2"/>
      </c>
    </row>
    <row r="16" spans="1:9" ht="12.75" customHeight="1">
      <c r="A16" s="81">
        <v>3</v>
      </c>
      <c r="B16" s="98" t="s">
        <v>141</v>
      </c>
      <c r="C16" s="98" t="s">
        <v>143</v>
      </c>
      <c r="D16" s="98" t="s">
        <v>202</v>
      </c>
      <c r="E16" s="82">
        <v>17.237</v>
      </c>
      <c r="F16" s="83"/>
      <c r="G16" s="84">
        <f t="shared" si="0"/>
      </c>
      <c r="H16" s="84">
        <f t="shared" si="1"/>
        <v>17.237</v>
      </c>
      <c r="I16" s="80">
        <f t="shared" si="2"/>
      </c>
    </row>
    <row r="17" spans="1:9" ht="12.75">
      <c r="A17" s="81">
        <v>4</v>
      </c>
      <c r="B17" s="98" t="s">
        <v>141</v>
      </c>
      <c r="C17" s="98" t="s">
        <v>143</v>
      </c>
      <c r="D17" s="98" t="s">
        <v>144</v>
      </c>
      <c r="E17" s="82">
        <v>17.32</v>
      </c>
      <c r="F17" s="83"/>
      <c r="G17" s="84">
        <f t="shared" si="0"/>
      </c>
      <c r="H17" s="84">
        <f t="shared" si="1"/>
        <v>17.32</v>
      </c>
      <c r="I17" s="80">
        <f t="shared" si="2"/>
      </c>
    </row>
    <row r="18" spans="1:9" ht="12.75">
      <c r="A18" s="81">
        <v>5</v>
      </c>
      <c r="B18" s="98" t="s">
        <v>170</v>
      </c>
      <c r="C18" s="98" t="s">
        <v>70</v>
      </c>
      <c r="D18" s="98" t="s">
        <v>171</v>
      </c>
      <c r="E18" s="82">
        <v>17.324</v>
      </c>
      <c r="F18" s="83"/>
      <c r="G18" s="84">
        <f t="shared" si="0"/>
      </c>
      <c r="H18" s="84">
        <f t="shared" si="1"/>
        <v>17.324</v>
      </c>
      <c r="I18" s="80">
        <f t="shared" si="2"/>
      </c>
    </row>
    <row r="19" spans="1:9" ht="12.75">
      <c r="A19" s="81">
        <v>6</v>
      </c>
      <c r="B19" s="98" t="s">
        <v>18</v>
      </c>
      <c r="C19" s="98" t="s">
        <v>19</v>
      </c>
      <c r="D19" s="98" t="s">
        <v>20</v>
      </c>
      <c r="E19" s="82">
        <v>17.382</v>
      </c>
      <c r="F19" s="83"/>
      <c r="G19" s="84">
        <f t="shared" si="0"/>
      </c>
      <c r="H19" s="84">
        <f t="shared" si="1"/>
        <v>17.382</v>
      </c>
      <c r="I19" s="80">
        <f t="shared" si="2"/>
      </c>
    </row>
    <row r="20" spans="1:9" ht="12.75">
      <c r="A20" s="81">
        <v>7</v>
      </c>
      <c r="B20" s="98" t="s">
        <v>145</v>
      </c>
      <c r="C20" s="98" t="s">
        <v>146</v>
      </c>
      <c r="D20" s="98" t="s">
        <v>147</v>
      </c>
      <c r="E20" s="82">
        <v>17.447</v>
      </c>
      <c r="F20" s="83"/>
      <c r="G20" s="84">
        <f t="shared" si="0"/>
      </c>
      <c r="H20" s="84">
        <f t="shared" si="1"/>
        <v>17.447</v>
      </c>
      <c r="I20" s="80">
        <f t="shared" si="2"/>
      </c>
    </row>
    <row r="21" spans="1:9" ht="12.75">
      <c r="A21" s="81">
        <v>8</v>
      </c>
      <c r="B21" s="98" t="s">
        <v>231</v>
      </c>
      <c r="C21" s="98" t="s">
        <v>183</v>
      </c>
      <c r="D21" s="98" t="s">
        <v>184</v>
      </c>
      <c r="E21" s="82">
        <v>17.568</v>
      </c>
      <c r="F21" s="83"/>
      <c r="G21" s="84">
        <f t="shared" si="0"/>
      </c>
      <c r="H21" s="84">
        <f t="shared" si="1"/>
        <v>17.568</v>
      </c>
      <c r="I21" s="80">
        <f t="shared" si="2"/>
      </c>
    </row>
    <row r="22" spans="1:9" ht="12.75">
      <c r="A22" s="81">
        <v>9</v>
      </c>
      <c r="B22" s="98" t="s">
        <v>153</v>
      </c>
      <c r="C22" s="98" t="s">
        <v>25</v>
      </c>
      <c r="D22" s="98" t="s">
        <v>189</v>
      </c>
      <c r="E22" s="82">
        <v>17.586</v>
      </c>
      <c r="F22" s="83"/>
      <c r="G22" s="84">
        <f t="shared" si="0"/>
      </c>
      <c r="H22" s="84">
        <f t="shared" si="1"/>
        <v>17.586</v>
      </c>
      <c r="I22" s="80">
        <f t="shared" si="2"/>
      </c>
    </row>
    <row r="23" spans="1:9" ht="12.75">
      <c r="A23" s="81">
        <v>10</v>
      </c>
      <c r="B23" s="98" t="s">
        <v>125</v>
      </c>
      <c r="C23" s="98" t="s">
        <v>126</v>
      </c>
      <c r="D23" s="98" t="s">
        <v>127</v>
      </c>
      <c r="E23" s="82">
        <v>17.602</v>
      </c>
      <c r="F23" s="83"/>
      <c r="G23" s="84">
        <f t="shared" si="0"/>
      </c>
      <c r="H23" s="84">
        <f t="shared" si="1"/>
        <v>17.602</v>
      </c>
      <c r="I23" s="80">
        <f t="shared" si="2"/>
      </c>
    </row>
    <row r="24" spans="1:9" ht="12.75">
      <c r="A24" s="81">
        <v>11</v>
      </c>
      <c r="B24" s="98" t="s">
        <v>36</v>
      </c>
      <c r="C24" s="98" t="s">
        <v>37</v>
      </c>
      <c r="D24" s="126" t="s">
        <v>158</v>
      </c>
      <c r="E24" s="82">
        <v>17.654</v>
      </c>
      <c r="F24" s="83"/>
      <c r="G24" s="84">
        <f t="shared" si="0"/>
      </c>
      <c r="H24" s="84">
        <f t="shared" si="1"/>
        <v>17.654</v>
      </c>
      <c r="I24" s="80">
        <f t="shared" si="2"/>
      </c>
    </row>
    <row r="25" spans="1:9" ht="12.75" customHeight="1">
      <c r="A25" s="81">
        <v>12</v>
      </c>
      <c r="B25" s="98" t="s">
        <v>148</v>
      </c>
      <c r="C25" s="98" t="s">
        <v>143</v>
      </c>
      <c r="D25" s="98" t="s">
        <v>149</v>
      </c>
      <c r="E25" s="82">
        <v>17.679</v>
      </c>
      <c r="F25" s="83"/>
      <c r="G25" s="84">
        <f t="shared" si="0"/>
      </c>
      <c r="H25" s="84">
        <f t="shared" si="1"/>
        <v>17.679</v>
      </c>
      <c r="I25" s="80">
        <f t="shared" si="2"/>
      </c>
    </row>
    <row r="26" spans="1:9" ht="12.75">
      <c r="A26" s="118">
        <v>1</v>
      </c>
      <c r="B26" s="127" t="s">
        <v>74</v>
      </c>
      <c r="C26" s="127" t="s">
        <v>75</v>
      </c>
      <c r="D26" s="127" t="s">
        <v>76</v>
      </c>
      <c r="E26" s="119">
        <v>18.277</v>
      </c>
      <c r="F26" s="120"/>
      <c r="G26" s="121">
        <f t="shared" si="0"/>
      </c>
      <c r="H26" s="121">
        <f t="shared" si="1"/>
      </c>
      <c r="I26" s="122">
        <f t="shared" si="2"/>
        <v>18.277</v>
      </c>
    </row>
    <row r="27" spans="1:9" ht="12.75">
      <c r="A27" s="118">
        <v>2</v>
      </c>
      <c r="B27" s="127" t="s">
        <v>185</v>
      </c>
      <c r="C27" s="127" t="s">
        <v>186</v>
      </c>
      <c r="D27" s="127" t="s">
        <v>187</v>
      </c>
      <c r="E27" s="119">
        <v>18.494</v>
      </c>
      <c r="F27" s="120"/>
      <c r="G27" s="121">
        <f t="shared" si="0"/>
      </c>
      <c r="H27" s="121">
        <f t="shared" si="1"/>
      </c>
      <c r="I27" s="122">
        <f t="shared" si="2"/>
        <v>18.494</v>
      </c>
    </row>
    <row r="28" spans="1:9" ht="12.75">
      <c r="A28" s="118">
        <v>3</v>
      </c>
      <c r="B28" s="127" t="s">
        <v>176</v>
      </c>
      <c r="C28" s="127" t="s">
        <v>177</v>
      </c>
      <c r="D28" s="127" t="s">
        <v>178</v>
      </c>
      <c r="E28" s="119">
        <v>18.638</v>
      </c>
      <c r="F28" s="120"/>
      <c r="G28" s="121">
        <f t="shared" si="0"/>
      </c>
      <c r="H28" s="121">
        <f t="shared" si="1"/>
      </c>
      <c r="I28" s="122">
        <f t="shared" si="2"/>
        <v>18.638</v>
      </c>
    </row>
    <row r="29" spans="1:9" ht="12.75">
      <c r="A29" s="118">
        <v>4</v>
      </c>
      <c r="B29" s="127" t="s">
        <v>164</v>
      </c>
      <c r="C29" s="127" t="s">
        <v>165</v>
      </c>
      <c r="D29" s="127" t="s">
        <v>35</v>
      </c>
      <c r="E29" s="119">
        <v>18.684</v>
      </c>
      <c r="F29" s="120"/>
      <c r="G29" s="121">
        <f t="shared" si="0"/>
      </c>
      <c r="H29" s="121">
        <f t="shared" si="1"/>
      </c>
      <c r="I29" s="122">
        <f t="shared" si="2"/>
        <v>18.684</v>
      </c>
    </row>
    <row r="30" spans="1:9" ht="12.75">
      <c r="A30" s="118">
        <v>5</v>
      </c>
      <c r="B30" s="127" t="s">
        <v>169</v>
      </c>
      <c r="C30" s="127" t="s">
        <v>99</v>
      </c>
      <c r="D30" s="127" t="s">
        <v>100</v>
      </c>
      <c r="E30" s="119">
        <v>18.829</v>
      </c>
      <c r="F30" s="120"/>
      <c r="G30" s="121">
        <f t="shared" si="0"/>
      </c>
      <c r="H30" s="121">
        <f t="shared" si="1"/>
      </c>
      <c r="I30" s="122">
        <f t="shared" si="2"/>
        <v>18.829</v>
      </c>
    </row>
    <row r="31" spans="1:9" ht="12.75">
      <c r="A31" s="118">
        <v>6</v>
      </c>
      <c r="B31" s="127" t="s">
        <v>155</v>
      </c>
      <c r="C31" s="127" t="s">
        <v>67</v>
      </c>
      <c r="D31" s="123" t="s">
        <v>68</v>
      </c>
      <c r="E31" s="119">
        <v>18.857</v>
      </c>
      <c r="F31" s="120"/>
      <c r="G31" s="121">
        <f t="shared" si="0"/>
      </c>
      <c r="H31" s="121">
        <f t="shared" si="1"/>
      </c>
      <c r="I31" s="122">
        <f t="shared" si="2"/>
        <v>18.857</v>
      </c>
    </row>
    <row r="32" spans="1:9" ht="12.75">
      <c r="A32" s="118">
        <v>7</v>
      </c>
      <c r="B32" s="127" t="s">
        <v>170</v>
      </c>
      <c r="C32" s="127" t="s">
        <v>173</v>
      </c>
      <c r="D32" s="127" t="s">
        <v>174</v>
      </c>
      <c r="E32" s="119">
        <v>18.865</v>
      </c>
      <c r="F32" s="120"/>
      <c r="G32" s="121">
        <f t="shared" si="0"/>
      </c>
      <c r="H32" s="121">
        <f t="shared" si="1"/>
      </c>
      <c r="I32" s="122">
        <f t="shared" si="2"/>
        <v>18.865</v>
      </c>
    </row>
    <row r="33" spans="1:9" ht="12.75">
      <c r="A33" s="118">
        <v>8</v>
      </c>
      <c r="B33" s="127" t="s">
        <v>164</v>
      </c>
      <c r="C33" s="127" t="s">
        <v>165</v>
      </c>
      <c r="D33" s="127" t="s">
        <v>198</v>
      </c>
      <c r="E33" s="119">
        <v>18.981</v>
      </c>
      <c r="F33" s="120"/>
      <c r="G33" s="121">
        <f t="shared" si="0"/>
      </c>
      <c r="H33" s="121">
        <f t="shared" si="1"/>
      </c>
      <c r="I33" s="122">
        <f t="shared" si="2"/>
        <v>18.981</v>
      </c>
    </row>
    <row r="34" spans="1:9" ht="12.75">
      <c r="A34" s="118">
        <v>9</v>
      </c>
      <c r="B34" s="127" t="s">
        <v>175</v>
      </c>
      <c r="C34" s="127" t="s">
        <v>90</v>
      </c>
      <c r="D34" s="127" t="s">
        <v>91</v>
      </c>
      <c r="E34" s="119">
        <v>19.009</v>
      </c>
      <c r="F34" s="120"/>
      <c r="G34" s="121">
        <f t="shared" si="0"/>
      </c>
      <c r="H34" s="121">
        <f t="shared" si="1"/>
      </c>
      <c r="I34" s="122">
        <f t="shared" si="2"/>
        <v>19.009</v>
      </c>
    </row>
    <row r="35" spans="1:9" ht="12.75">
      <c r="A35" s="118">
        <v>10</v>
      </c>
      <c r="B35" s="127" t="s">
        <v>148</v>
      </c>
      <c r="C35" s="127" t="s">
        <v>143</v>
      </c>
      <c r="D35" s="127" t="s">
        <v>199</v>
      </c>
      <c r="E35" s="119">
        <v>19.024</v>
      </c>
      <c r="F35" s="120"/>
      <c r="G35" s="121">
        <f t="shared" si="0"/>
      </c>
      <c r="H35" s="121">
        <f t="shared" si="1"/>
      </c>
      <c r="I35" s="122">
        <f t="shared" si="2"/>
        <v>19.024</v>
      </c>
    </row>
    <row r="36" spans="1:9" ht="12.75">
      <c r="A36" s="118">
        <v>11</v>
      </c>
      <c r="B36" s="127" t="s">
        <v>156</v>
      </c>
      <c r="C36" s="127" t="s">
        <v>34</v>
      </c>
      <c r="D36" s="127" t="s">
        <v>194</v>
      </c>
      <c r="E36" s="119">
        <v>20.169</v>
      </c>
      <c r="F36" s="120"/>
      <c r="G36" s="121">
        <f t="shared" si="0"/>
      </c>
      <c r="H36" s="121">
        <f t="shared" si="1"/>
      </c>
      <c r="I36" s="122">
        <f t="shared" si="2"/>
        <v>20.169</v>
      </c>
    </row>
    <row r="37" spans="1:9" ht="12.75">
      <c r="A37" s="118">
        <v>12</v>
      </c>
      <c r="B37" s="127" t="s">
        <v>166</v>
      </c>
      <c r="C37" s="127" t="s">
        <v>167</v>
      </c>
      <c r="D37" s="123" t="s">
        <v>168</v>
      </c>
      <c r="E37" s="119">
        <v>20.425</v>
      </c>
      <c r="F37" s="120"/>
      <c r="G37" s="121">
        <f t="shared" si="0"/>
      </c>
      <c r="H37" s="121">
        <f t="shared" si="1"/>
      </c>
      <c r="I37" s="122">
        <f t="shared" si="2"/>
        <v>20.425</v>
      </c>
    </row>
    <row r="38" spans="1:9" ht="12.75">
      <c r="A38" s="118">
        <v>13</v>
      </c>
      <c r="B38" s="127" t="s">
        <v>159</v>
      </c>
      <c r="C38" s="127" t="s">
        <v>160</v>
      </c>
      <c r="D38" s="127" t="s">
        <v>161</v>
      </c>
      <c r="E38" s="119">
        <v>20.719</v>
      </c>
      <c r="F38" s="120"/>
      <c r="G38" s="121">
        <f t="shared" si="0"/>
      </c>
      <c r="H38" s="121">
        <f t="shared" si="1"/>
      </c>
      <c r="I38" s="122">
        <f t="shared" si="2"/>
        <v>20.719</v>
      </c>
    </row>
    <row r="39" spans="1:9" ht="12.75">
      <c r="A39" s="118">
        <v>14</v>
      </c>
      <c r="B39" s="127" t="s">
        <v>153</v>
      </c>
      <c r="C39" s="127" t="s">
        <v>25</v>
      </c>
      <c r="D39" s="127" t="s">
        <v>154</v>
      </c>
      <c r="E39" s="119">
        <v>21.144</v>
      </c>
      <c r="F39" s="120"/>
      <c r="G39" s="121">
        <f t="shared" si="0"/>
      </c>
      <c r="H39" s="121">
        <f t="shared" si="1"/>
      </c>
      <c r="I39" s="122">
        <f t="shared" si="2"/>
        <v>21.144</v>
      </c>
    </row>
    <row r="40" spans="1:9" ht="12.75">
      <c r="A40" s="118">
        <v>15</v>
      </c>
      <c r="B40" s="127" t="s">
        <v>180</v>
      </c>
      <c r="C40" s="127" t="s">
        <v>181</v>
      </c>
      <c r="D40" s="127" t="s">
        <v>182</v>
      </c>
      <c r="E40" s="119">
        <v>22.065</v>
      </c>
      <c r="F40" s="120"/>
      <c r="G40" s="121">
        <f t="shared" si="0"/>
      </c>
      <c r="H40" s="121">
        <f t="shared" si="1"/>
      </c>
      <c r="I40" s="122">
        <f t="shared" si="2"/>
        <v>22.065</v>
      </c>
    </row>
    <row r="41" spans="1:9" ht="12.75">
      <c r="A41" s="118">
        <v>16</v>
      </c>
      <c r="B41" s="127" t="s">
        <v>156</v>
      </c>
      <c r="C41" s="127" t="s">
        <v>34</v>
      </c>
      <c r="D41" s="127" t="s">
        <v>157</v>
      </c>
      <c r="E41" s="119">
        <v>24.036</v>
      </c>
      <c r="F41" s="120"/>
      <c r="G41" s="121">
        <f t="shared" si="0"/>
      </c>
      <c r="H41" s="121">
        <f t="shared" si="1"/>
      </c>
      <c r="I41" s="122">
        <f t="shared" si="2"/>
        <v>24.036</v>
      </c>
    </row>
    <row r="42" spans="1:9" ht="12.75">
      <c r="A42" s="13"/>
      <c r="B42" s="40" t="s">
        <v>208</v>
      </c>
      <c r="C42" s="40" t="s">
        <v>87</v>
      </c>
      <c r="D42" s="40" t="s">
        <v>142</v>
      </c>
      <c r="E42" s="14">
        <v>1000</v>
      </c>
      <c r="F42" s="86"/>
      <c r="G42" s="79">
        <f t="shared" si="0"/>
      </c>
      <c r="H42" s="79">
        <f t="shared" si="1"/>
      </c>
      <c r="I42" s="80">
        <f t="shared" si="2"/>
        <v>1000</v>
      </c>
    </row>
    <row r="43" spans="1:9" ht="12.75">
      <c r="A43" s="13"/>
      <c r="B43" s="40" t="s">
        <v>195</v>
      </c>
      <c r="C43" s="40" t="s">
        <v>196</v>
      </c>
      <c r="D43" s="40" t="s">
        <v>197</v>
      </c>
      <c r="E43" s="14">
        <v>1000</v>
      </c>
      <c r="F43" s="86"/>
      <c r="G43" s="79">
        <f t="shared" si="0"/>
      </c>
      <c r="H43" s="79">
        <f t="shared" si="1"/>
      </c>
      <c r="I43" s="80">
        <f t="shared" si="2"/>
        <v>1000</v>
      </c>
    </row>
    <row r="44" spans="1:9" ht="12.75">
      <c r="A44" s="13"/>
      <c r="B44" s="40" t="s">
        <v>36</v>
      </c>
      <c r="C44" s="40" t="s">
        <v>37</v>
      </c>
      <c r="D44" s="40" t="s">
        <v>230</v>
      </c>
      <c r="E44" s="14">
        <v>1000</v>
      </c>
      <c r="F44" s="86"/>
      <c r="G44" s="79">
        <f t="shared" si="0"/>
      </c>
      <c r="H44" s="79">
        <f t="shared" si="1"/>
      </c>
      <c r="I44" s="80">
        <f t="shared" si="2"/>
        <v>1000</v>
      </c>
    </row>
    <row r="46" ht="12.75">
      <c r="A46" t="s">
        <v>11</v>
      </c>
    </row>
  </sheetData>
  <sheetProtection/>
  <autoFilter ref="A5:I5"/>
  <mergeCells count="6">
    <mergeCell ref="B3:E3"/>
    <mergeCell ref="J5:M5"/>
    <mergeCell ref="B1:E1"/>
    <mergeCell ref="F1:I1"/>
    <mergeCell ref="B2:E2"/>
    <mergeCell ref="F2:I2"/>
  </mergeCells>
  <conditionalFormatting sqref="F6:F4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G27" sqref="G27"/>
    </sheetView>
  </sheetViews>
  <sheetFormatPr defaultColWidth="9.140625" defaultRowHeight="12.75"/>
  <cols>
    <col min="2" max="2" width="12.8515625" style="0" customWidth="1"/>
    <col min="3" max="3" width="15.421875" style="0" customWidth="1"/>
    <col min="4" max="4" width="19.8515625" style="0" customWidth="1"/>
  </cols>
  <sheetData>
    <row r="1" spans="1:5" ht="23.25">
      <c r="A1" s="15"/>
      <c r="B1" s="133" t="s">
        <v>15</v>
      </c>
      <c r="C1" s="133"/>
      <c r="D1" s="133"/>
      <c r="E1" s="133"/>
    </row>
    <row r="2" spans="1:5" ht="18.75">
      <c r="A2" s="15"/>
      <c r="B2" s="134" t="s">
        <v>16</v>
      </c>
      <c r="C2" s="134"/>
      <c r="D2" s="134"/>
      <c r="E2" s="134"/>
    </row>
    <row r="3" spans="1:5" ht="19.5" thickBot="1">
      <c r="A3" s="15"/>
      <c r="B3" s="132" t="s">
        <v>203</v>
      </c>
      <c r="C3" s="132"/>
      <c r="D3" s="132"/>
      <c r="E3" s="132"/>
    </row>
    <row r="4" spans="1:5" ht="15">
      <c r="A4" s="16" t="s">
        <v>9</v>
      </c>
      <c r="B4" s="16" t="s">
        <v>1</v>
      </c>
      <c r="C4" s="17" t="s">
        <v>0</v>
      </c>
      <c r="D4" s="16" t="s">
        <v>2</v>
      </c>
      <c r="E4" s="18" t="s">
        <v>3</v>
      </c>
    </row>
    <row r="5" spans="1:5" ht="15.75" thickBot="1">
      <c r="A5" s="49"/>
      <c r="B5" s="25"/>
      <c r="C5" s="25"/>
      <c r="D5" s="25"/>
      <c r="E5" s="36">
        <f>MIN(E6:E9)</f>
        <v>15.821</v>
      </c>
    </row>
    <row r="6" spans="1:5" ht="12.75">
      <c r="A6" s="70">
        <v>1</v>
      </c>
      <c r="B6" s="54" t="s">
        <v>150</v>
      </c>
      <c r="C6" s="54" t="s">
        <v>151</v>
      </c>
      <c r="D6" s="54" t="s">
        <v>152</v>
      </c>
      <c r="E6" s="19">
        <v>15.821</v>
      </c>
    </row>
    <row r="7" spans="1:5" ht="12.75">
      <c r="A7" s="13">
        <v>2</v>
      </c>
      <c r="B7" s="37" t="s">
        <v>141</v>
      </c>
      <c r="C7" s="37" t="s">
        <v>143</v>
      </c>
      <c r="D7" s="37" t="s">
        <v>202</v>
      </c>
      <c r="E7" s="20">
        <v>16.684</v>
      </c>
    </row>
    <row r="8" spans="1:5" ht="12.75">
      <c r="A8" s="13">
        <v>3</v>
      </c>
      <c r="B8" s="37" t="s">
        <v>36</v>
      </c>
      <c r="C8" s="37" t="s">
        <v>37</v>
      </c>
      <c r="D8" s="37" t="s">
        <v>200</v>
      </c>
      <c r="E8" s="20">
        <v>18.209</v>
      </c>
    </row>
    <row r="9" spans="1:5" ht="13.5" thickBot="1">
      <c r="A9" s="110">
        <v>4</v>
      </c>
      <c r="B9" s="111" t="s">
        <v>30</v>
      </c>
      <c r="C9" s="111" t="s">
        <v>31</v>
      </c>
      <c r="D9" s="111" t="s">
        <v>201</v>
      </c>
      <c r="E9" s="112">
        <v>21.113</v>
      </c>
    </row>
    <row r="13" ht="12.75">
      <c r="A13" t="s">
        <v>11</v>
      </c>
    </row>
  </sheetData>
  <sheetProtection/>
  <mergeCells count="3">
    <mergeCell ref="B1:E1"/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9.140625" style="6" customWidth="1"/>
    <col min="2" max="2" width="16.140625" style="0" customWidth="1"/>
    <col min="3" max="3" width="17.140625" style="0" customWidth="1"/>
    <col min="4" max="4" width="24.00390625" style="0" customWidth="1"/>
    <col min="5" max="5" width="10.7109375" style="0" bestFit="1" customWidth="1"/>
  </cols>
  <sheetData>
    <row r="1" spans="1:5" ht="23.25">
      <c r="A1" s="15"/>
      <c r="B1" s="133" t="s">
        <v>15</v>
      </c>
      <c r="C1" s="133"/>
      <c r="D1" s="133"/>
      <c r="E1" s="133"/>
    </row>
    <row r="2" spans="1:9" ht="18.75">
      <c r="A2" s="15"/>
      <c r="B2" s="134" t="s">
        <v>16</v>
      </c>
      <c r="C2" s="134"/>
      <c r="D2" s="134"/>
      <c r="E2" s="134"/>
      <c r="F2" s="7"/>
      <c r="G2" s="7"/>
      <c r="H2" s="7"/>
      <c r="I2" s="7"/>
    </row>
    <row r="3" spans="1:5" ht="19.5" thickBot="1">
      <c r="A3" s="15"/>
      <c r="B3" s="137" t="s">
        <v>12</v>
      </c>
      <c r="C3" s="137"/>
      <c r="D3" s="137"/>
      <c r="E3" s="137"/>
    </row>
    <row r="4" spans="1:5" ht="15">
      <c r="A4" s="21" t="s">
        <v>9</v>
      </c>
      <c r="B4" s="16" t="s">
        <v>1</v>
      </c>
      <c r="C4" s="17" t="s">
        <v>0</v>
      </c>
      <c r="D4" s="22" t="s">
        <v>2</v>
      </c>
      <c r="E4" s="23" t="s">
        <v>3</v>
      </c>
    </row>
    <row r="5" spans="1:5" ht="15.75" thickBot="1">
      <c r="A5" s="24"/>
      <c r="B5" s="25"/>
      <c r="C5" s="25"/>
      <c r="D5" s="25"/>
      <c r="E5" s="2">
        <f>MIN(E6:E14)</f>
        <v>16.239</v>
      </c>
    </row>
    <row r="6" spans="1:6" ht="12.75">
      <c r="A6" s="58">
        <v>1</v>
      </c>
      <c r="B6" s="59" t="s">
        <v>159</v>
      </c>
      <c r="C6" s="60" t="s">
        <v>160</v>
      </c>
      <c r="D6" s="60" t="s">
        <v>193</v>
      </c>
      <c r="E6" s="61">
        <v>16.239</v>
      </c>
      <c r="F6" s="6"/>
    </row>
    <row r="7" spans="1:6" ht="12.75">
      <c r="A7" s="62">
        <v>2</v>
      </c>
      <c r="B7" s="63" t="s">
        <v>162</v>
      </c>
      <c r="C7" s="64" t="s">
        <v>113</v>
      </c>
      <c r="D7" s="64" t="s">
        <v>163</v>
      </c>
      <c r="E7" s="117">
        <v>16.46</v>
      </c>
      <c r="F7" s="6"/>
    </row>
    <row r="8" spans="1:6" ht="12.75">
      <c r="A8" s="62">
        <v>3</v>
      </c>
      <c r="B8" s="66" t="s">
        <v>148</v>
      </c>
      <c r="C8" s="67" t="s">
        <v>143</v>
      </c>
      <c r="D8" s="67" t="s">
        <v>149</v>
      </c>
      <c r="E8" s="65">
        <v>17.775</v>
      </c>
      <c r="F8" s="6"/>
    </row>
    <row r="9" spans="1:6" ht="12.75">
      <c r="A9" s="62">
        <v>4</v>
      </c>
      <c r="B9" s="68" t="s">
        <v>208</v>
      </c>
      <c r="C9" s="69" t="s">
        <v>87</v>
      </c>
      <c r="D9" s="69" t="s">
        <v>142</v>
      </c>
      <c r="E9" s="65">
        <v>18.136</v>
      </c>
      <c r="F9" s="6"/>
    </row>
    <row r="10" spans="1:6" ht="12.75">
      <c r="A10" s="46">
        <v>5</v>
      </c>
      <c r="B10" s="48" t="s">
        <v>209</v>
      </c>
      <c r="C10" s="39" t="s">
        <v>126</v>
      </c>
      <c r="D10" s="37" t="s">
        <v>127</v>
      </c>
      <c r="E10" s="27">
        <v>19.399</v>
      </c>
      <c r="F10" s="6"/>
    </row>
    <row r="11" spans="1:6" ht="12.75">
      <c r="A11" s="46">
        <v>6</v>
      </c>
      <c r="B11" s="47" t="s">
        <v>176</v>
      </c>
      <c r="C11" s="41" t="s">
        <v>177</v>
      </c>
      <c r="D11" s="37" t="s">
        <v>178</v>
      </c>
      <c r="E11" s="27">
        <v>20.295</v>
      </c>
      <c r="F11" s="6"/>
    </row>
    <row r="12" spans="1:6" ht="12.75">
      <c r="A12" s="46">
        <v>7</v>
      </c>
      <c r="B12" s="43" t="s">
        <v>204</v>
      </c>
      <c r="C12" s="37" t="s">
        <v>131</v>
      </c>
      <c r="D12" s="37" t="s">
        <v>205</v>
      </c>
      <c r="E12" s="27">
        <v>27.417</v>
      </c>
      <c r="F12" s="6"/>
    </row>
    <row r="13" spans="1:6" ht="12.75">
      <c r="A13" s="46">
        <v>8</v>
      </c>
      <c r="B13" s="43" t="s">
        <v>210</v>
      </c>
      <c r="C13" s="39" t="s">
        <v>211</v>
      </c>
      <c r="D13" s="37" t="s">
        <v>212</v>
      </c>
      <c r="E13" s="27">
        <v>27.792</v>
      </c>
      <c r="F13" s="6"/>
    </row>
    <row r="14" spans="1:6" ht="12.75">
      <c r="A14" s="46">
        <v>9</v>
      </c>
      <c r="B14" s="43" t="s">
        <v>206</v>
      </c>
      <c r="C14" s="37" t="s">
        <v>131</v>
      </c>
      <c r="D14" s="37" t="s">
        <v>207</v>
      </c>
      <c r="E14" s="27">
        <v>28.148</v>
      </c>
      <c r="F14" s="6"/>
    </row>
    <row r="15" spans="1:5" ht="12.75">
      <c r="A15" s="15"/>
      <c r="B15" s="15"/>
      <c r="C15" s="15"/>
      <c r="D15" s="15"/>
      <c r="E15" s="15"/>
    </row>
    <row r="16" ht="12.75">
      <c r="A16" t="s">
        <v>11</v>
      </c>
    </row>
  </sheetData>
  <sheetProtection/>
  <autoFilter ref="A5:E5"/>
  <mergeCells count="3">
    <mergeCell ref="B1:E1"/>
    <mergeCell ref="B2:E2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2">
      <selection activeCell="C19" sqref="C19"/>
    </sheetView>
  </sheetViews>
  <sheetFormatPr defaultColWidth="9.140625" defaultRowHeight="12.75"/>
  <cols>
    <col min="2" max="2" width="11.7109375" style="0" customWidth="1"/>
    <col min="3" max="3" width="18.00390625" style="0" customWidth="1"/>
    <col min="4" max="4" width="16.7109375" style="0" customWidth="1"/>
    <col min="5" max="5" width="10.7109375" style="0" bestFit="1" customWidth="1"/>
  </cols>
  <sheetData>
    <row r="1" spans="2:5" ht="23.25">
      <c r="B1" s="133" t="s">
        <v>15</v>
      </c>
      <c r="C1" s="133"/>
      <c r="D1" s="133"/>
      <c r="E1" s="133"/>
    </row>
    <row r="2" spans="2:5" ht="18.75">
      <c r="B2" s="134" t="s">
        <v>16</v>
      </c>
      <c r="C2" s="134"/>
      <c r="D2" s="134"/>
      <c r="E2" s="134"/>
    </row>
    <row r="3" spans="1:5" ht="18.75">
      <c r="A3" s="15"/>
      <c r="B3" s="132" t="s">
        <v>8</v>
      </c>
      <c r="C3" s="132"/>
      <c r="D3" s="132"/>
      <c r="E3" s="132"/>
    </row>
    <row r="4" spans="1:5" ht="13.5" thickBot="1">
      <c r="A4" s="15"/>
      <c r="B4" s="29"/>
      <c r="C4" s="15"/>
      <c r="D4" s="15"/>
      <c r="E4" s="15"/>
    </row>
    <row r="5" spans="1:5" ht="15">
      <c r="A5" s="21" t="s">
        <v>9</v>
      </c>
      <c r="B5" s="16" t="s">
        <v>1</v>
      </c>
      <c r="C5" s="17" t="s">
        <v>0</v>
      </c>
      <c r="D5" s="22" t="s">
        <v>2</v>
      </c>
      <c r="E5" s="23" t="s">
        <v>3</v>
      </c>
    </row>
    <row r="6" spans="1:5" ht="15.75" thickBot="1">
      <c r="A6" s="24"/>
      <c r="B6" s="25"/>
      <c r="C6" s="25"/>
      <c r="D6" s="25"/>
      <c r="E6" s="2">
        <f>MIN(E7:E10)</f>
        <v>22.465</v>
      </c>
    </row>
    <row r="7" spans="1:5" ht="12.75">
      <c r="A7" s="115">
        <v>1</v>
      </c>
      <c r="B7" s="55" t="s">
        <v>220</v>
      </c>
      <c r="C7" s="56" t="s">
        <v>19</v>
      </c>
      <c r="D7" s="57" t="s">
        <v>194</v>
      </c>
      <c r="E7" s="113">
        <v>22.465</v>
      </c>
    </row>
    <row r="8" spans="1:5" ht="12.75">
      <c r="A8" s="116">
        <v>2</v>
      </c>
      <c r="B8" s="42" t="s">
        <v>216</v>
      </c>
      <c r="C8" s="38" t="s">
        <v>19</v>
      </c>
      <c r="D8" s="38" t="s">
        <v>217</v>
      </c>
      <c r="E8" s="114">
        <v>23.551</v>
      </c>
    </row>
    <row r="9" spans="1:5" ht="12.75">
      <c r="A9" s="116">
        <v>3</v>
      </c>
      <c r="B9" s="43" t="s">
        <v>218</v>
      </c>
      <c r="C9" s="37" t="s">
        <v>113</v>
      </c>
      <c r="D9" s="37" t="s">
        <v>219</v>
      </c>
      <c r="E9" s="114">
        <v>24.128</v>
      </c>
    </row>
    <row r="10" spans="1:5" ht="12.75">
      <c r="A10" s="116">
        <v>4</v>
      </c>
      <c r="B10" s="48" t="s">
        <v>213</v>
      </c>
      <c r="C10" s="39" t="s">
        <v>214</v>
      </c>
      <c r="D10" s="37" t="s">
        <v>215</v>
      </c>
      <c r="E10" s="114">
        <v>25.139</v>
      </c>
    </row>
  </sheetData>
  <sheetProtection/>
  <autoFilter ref="A6:E6"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1" sqref="A11"/>
    </sheetView>
  </sheetViews>
  <sheetFormatPr defaultColWidth="9.140625" defaultRowHeight="12.75"/>
  <cols>
    <col min="2" max="2" width="17.57421875" style="0" customWidth="1"/>
    <col min="3" max="3" width="15.140625" style="0" customWidth="1"/>
    <col min="4" max="4" width="24.140625" style="0" customWidth="1"/>
    <col min="5" max="5" width="10.7109375" style="0" bestFit="1" customWidth="1"/>
  </cols>
  <sheetData>
    <row r="1" spans="2:5" ht="23.25">
      <c r="B1" s="133" t="s">
        <v>15</v>
      </c>
      <c r="C1" s="133"/>
      <c r="D1" s="133"/>
      <c r="E1" s="133"/>
    </row>
    <row r="2" spans="2:5" ht="18.75">
      <c r="B2" s="134" t="s">
        <v>16</v>
      </c>
      <c r="C2" s="134"/>
      <c r="D2" s="134"/>
      <c r="E2" s="134"/>
    </row>
    <row r="3" spans="1:5" ht="18.75">
      <c r="A3" s="15"/>
      <c r="B3" s="132" t="s">
        <v>10</v>
      </c>
      <c r="C3" s="132"/>
      <c r="D3" s="132"/>
      <c r="E3" s="132"/>
    </row>
    <row r="4" spans="1:5" ht="13.5" thickBot="1">
      <c r="A4" s="15"/>
      <c r="B4" s="29"/>
      <c r="C4" s="15"/>
      <c r="D4" s="15"/>
      <c r="E4" s="15"/>
    </row>
    <row r="5" spans="1:5" ht="15">
      <c r="A5" s="21" t="s">
        <v>9</v>
      </c>
      <c r="B5" s="16" t="s">
        <v>1</v>
      </c>
      <c r="C5" s="17" t="s">
        <v>0</v>
      </c>
      <c r="D5" s="22" t="s">
        <v>2</v>
      </c>
      <c r="E5" s="23" t="s">
        <v>3</v>
      </c>
    </row>
    <row r="6" spans="1:5" ht="15.75" thickBot="1">
      <c r="A6" s="24"/>
      <c r="B6" s="25"/>
      <c r="C6" s="25"/>
      <c r="D6" s="25"/>
      <c r="E6" s="36">
        <f>MIN(E7:E10)</f>
        <v>23.889</v>
      </c>
    </row>
    <row r="7" spans="1:5" ht="12.75">
      <c r="A7" s="44">
        <v>1</v>
      </c>
      <c r="B7" s="53" t="s">
        <v>224</v>
      </c>
      <c r="C7" s="54" t="s">
        <v>131</v>
      </c>
      <c r="D7" s="54" t="s">
        <v>205</v>
      </c>
      <c r="E7" s="26">
        <v>23.889</v>
      </c>
    </row>
    <row r="8" spans="1:5" ht="12.75">
      <c r="A8" s="46">
        <v>2</v>
      </c>
      <c r="B8" s="43" t="s">
        <v>221</v>
      </c>
      <c r="C8" s="37" t="s">
        <v>58</v>
      </c>
      <c r="D8" s="37" t="s">
        <v>59</v>
      </c>
      <c r="E8" s="28">
        <v>28.662</v>
      </c>
    </row>
    <row r="9" spans="1:5" ht="12.75">
      <c r="A9" s="46">
        <v>3</v>
      </c>
      <c r="B9" s="43" t="s">
        <v>222</v>
      </c>
      <c r="C9" s="37" t="s">
        <v>223</v>
      </c>
      <c r="D9" s="37" t="s">
        <v>212</v>
      </c>
      <c r="E9" s="28">
        <v>29.338</v>
      </c>
    </row>
    <row r="10" spans="1:5" ht="12.75">
      <c r="A10" s="45">
        <v>4</v>
      </c>
      <c r="B10" s="43" t="s">
        <v>225</v>
      </c>
      <c r="C10" s="37" t="s">
        <v>173</v>
      </c>
      <c r="D10" s="37" t="s">
        <v>226</v>
      </c>
      <c r="E10" s="28">
        <v>1000</v>
      </c>
    </row>
  </sheetData>
  <sheetProtection/>
  <autoFilter ref="A6:E6"/>
  <mergeCells count="3">
    <mergeCell ref="B3:E3"/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42" sqref="H42"/>
    </sheetView>
  </sheetViews>
  <sheetFormatPr defaultColWidth="9.140625" defaultRowHeight="12.75"/>
  <cols>
    <col min="2" max="2" width="17.8515625" style="0" customWidth="1"/>
    <col min="3" max="3" width="16.28125" style="0" customWidth="1"/>
    <col min="4" max="4" width="23.140625" style="0" customWidth="1"/>
    <col min="5" max="5" width="10.7109375" style="0" bestFit="1" customWidth="1"/>
  </cols>
  <sheetData>
    <row r="1" spans="1:5" ht="23.25">
      <c r="A1" s="15"/>
      <c r="B1" s="133" t="s">
        <v>15</v>
      </c>
      <c r="C1" s="133"/>
      <c r="D1" s="133"/>
      <c r="E1" s="133"/>
    </row>
    <row r="2" spans="1:5" ht="18.75">
      <c r="A2" s="15"/>
      <c r="B2" s="134" t="s">
        <v>16</v>
      </c>
      <c r="C2" s="134"/>
      <c r="D2" s="134"/>
      <c r="E2" s="134"/>
    </row>
    <row r="3" spans="1:5" ht="19.5" thickBot="1">
      <c r="A3" s="15"/>
      <c r="B3" s="132" t="s">
        <v>13</v>
      </c>
      <c r="C3" s="132"/>
      <c r="D3" s="132"/>
      <c r="E3" s="132"/>
    </row>
    <row r="4" spans="1:5" ht="15">
      <c r="A4" s="16" t="s">
        <v>9</v>
      </c>
      <c r="B4" s="16" t="s">
        <v>1</v>
      </c>
      <c r="C4" s="17" t="s">
        <v>0</v>
      </c>
      <c r="D4" s="16" t="s">
        <v>2</v>
      </c>
      <c r="E4" s="18" t="s">
        <v>3</v>
      </c>
    </row>
    <row r="5" spans="1:5" ht="15.75" thickBot="1">
      <c r="A5" s="24"/>
      <c r="B5" s="25"/>
      <c r="C5" s="25"/>
      <c r="D5" s="25"/>
      <c r="E5" s="2">
        <f>MIN(E6:E7)</f>
        <v>58.15</v>
      </c>
    </row>
    <row r="6" spans="1:5" ht="12.75" customHeight="1">
      <c r="A6" s="45">
        <v>1</v>
      </c>
      <c r="B6" s="42" t="s">
        <v>172</v>
      </c>
      <c r="C6" s="38" t="s">
        <v>87</v>
      </c>
      <c r="D6" s="50" t="s">
        <v>227</v>
      </c>
      <c r="E6" s="52">
        <v>58.15</v>
      </c>
    </row>
    <row r="7" spans="1:5" ht="12.75" customHeight="1">
      <c r="A7" s="45">
        <v>2</v>
      </c>
      <c r="B7" s="43" t="s">
        <v>228</v>
      </c>
      <c r="C7" s="37" t="s">
        <v>167</v>
      </c>
      <c r="D7" s="51" t="s">
        <v>229</v>
      </c>
      <c r="E7" s="52">
        <v>1000</v>
      </c>
    </row>
    <row r="8" spans="1:5" ht="12.75">
      <c r="A8" s="6"/>
      <c r="B8" s="6"/>
      <c r="C8" s="6"/>
      <c r="D8" s="6"/>
      <c r="E8" s="9"/>
    </row>
    <row r="12" ht="12.75">
      <c r="A12" t="s">
        <v>11</v>
      </c>
    </row>
  </sheetData>
  <sheetProtection/>
  <autoFilter ref="A5:E5"/>
  <mergeCells count="3">
    <mergeCell ref="B1:E1"/>
    <mergeCell ref="B3:E3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2023-11-03T11:51:24Z</cp:lastPrinted>
  <dcterms:created xsi:type="dcterms:W3CDTF">2010-03-15T02:47:49Z</dcterms:created>
  <dcterms:modified xsi:type="dcterms:W3CDTF">2023-12-07T21:58:40Z</dcterms:modified>
  <cp:category/>
  <cp:version/>
  <cp:contentType/>
  <cp:contentStatus/>
</cp:coreProperties>
</file>