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30" activeTab="0"/>
  </bookViews>
  <sheets>
    <sheet name="Open" sheetId="1" r:id="rId1"/>
    <sheet name="Juniors" sheetId="2" r:id="rId2"/>
    <sheet name="FUT_MAT_TEAMS" sheetId="3" r:id="rId3"/>
    <sheet name="5 to 10" sheetId="4" r:id="rId4"/>
    <sheet name="5 TO 10 Years LED" sheetId="5" r:id="rId5"/>
    <sheet name="Under 5 Years" sheetId="6" r:id="rId6"/>
  </sheets>
  <definedNames>
    <definedName name="_xlnm._FilterDatabase" localSheetId="3" hidden="1">'5 to 10'!$A$6:$F$6</definedName>
    <definedName name="_xlnm._FilterDatabase" localSheetId="4" hidden="1">'5 TO 10 Years LED'!$A$7:$F$7</definedName>
    <definedName name="_xlnm._FilterDatabase" localSheetId="1" hidden="1">'Juniors'!$A$5:$J$5</definedName>
    <definedName name="_xlnm._FilterDatabase" localSheetId="0" hidden="1">'Open'!$A$6:$J$6</definedName>
    <definedName name="_xlnm._FilterDatabase" localSheetId="5" hidden="1">'Under 5 Years'!$A$6:$F$6</definedName>
    <definedName name="_xlfn._xlws.FILTER" hidden="1">#NAME?</definedName>
    <definedName name="_xlfn._xlws.SORT" hidden="1">#NAME?</definedName>
    <definedName name="_xlfn.IFERROR" hidden="1">#NAME?</definedName>
    <definedName name="_xlfn.SUMIFS" hidden="1">#NAME?</definedName>
    <definedName name="_xlnm.Print_Area" localSheetId="1">'Juniors'!$A$1:$J$20</definedName>
  </definedNames>
  <calcPr fullCalcOnLoad="1"/>
</workbook>
</file>

<file path=xl/sharedStrings.xml><?xml version="1.0" encoding="utf-8"?>
<sst xmlns="http://schemas.openxmlformats.org/spreadsheetml/2006/main" count="273" uniqueCount="151">
  <si>
    <t>Surname</t>
  </si>
  <si>
    <t>Name</t>
  </si>
  <si>
    <t>Horse</t>
  </si>
  <si>
    <t>Time 1</t>
  </si>
  <si>
    <t>1st Division</t>
  </si>
  <si>
    <t>2nd Division</t>
  </si>
  <si>
    <t>3rd Division</t>
  </si>
  <si>
    <t>4th Division</t>
  </si>
  <si>
    <t>Placing</t>
  </si>
  <si>
    <t>X</t>
  </si>
  <si>
    <r>
      <t xml:space="preserve">Points </t>
    </r>
    <r>
      <rPr>
        <b/>
        <sz val="8"/>
        <color indexed="10"/>
        <rFont val="Arial"/>
        <family val="2"/>
      </rPr>
      <t>Office use only</t>
    </r>
  </si>
  <si>
    <r>
      <t xml:space="preserve">Points </t>
    </r>
    <r>
      <rPr>
        <b/>
        <sz val="8"/>
        <color indexed="10"/>
        <rFont val="Calibri"/>
        <family val="2"/>
      </rPr>
      <t>Office use only</t>
    </r>
  </si>
  <si>
    <t>Timesheet property of QBRA</t>
  </si>
  <si>
    <t>OPEN 4D</t>
  </si>
  <si>
    <t>QBRA 2023 -Time Sheet</t>
  </si>
  <si>
    <t>Shelly</t>
  </si>
  <si>
    <t>Frame</t>
  </si>
  <si>
    <t>King Rock n Roll</t>
  </si>
  <si>
    <t>Courtney</t>
  </si>
  <si>
    <t>Banks</t>
  </si>
  <si>
    <t>Ghost</t>
  </si>
  <si>
    <t>Kellie</t>
  </si>
  <si>
    <t>Dolbel</t>
  </si>
  <si>
    <t>Kings Fancy Miracle</t>
  </si>
  <si>
    <t>Rochelle</t>
  </si>
  <si>
    <t>Pereira</t>
  </si>
  <si>
    <t>Spinning in Hell</t>
  </si>
  <si>
    <t>Jessie</t>
  </si>
  <si>
    <t>Nott</t>
  </si>
  <si>
    <t>The Cats Razor</t>
  </si>
  <si>
    <t>Sharee</t>
  </si>
  <si>
    <t>Palmer</t>
  </si>
  <si>
    <t>One Roan Ranger</t>
  </si>
  <si>
    <t>Tania</t>
  </si>
  <si>
    <t>Rivett</t>
  </si>
  <si>
    <t>Justa Dual</t>
  </si>
  <si>
    <t>Rob</t>
  </si>
  <si>
    <t>Smith</t>
  </si>
  <si>
    <t>Dream</t>
  </si>
  <si>
    <t>Natalie</t>
  </si>
  <si>
    <t>Dark</t>
  </si>
  <si>
    <t>Whiskey</t>
  </si>
  <si>
    <t>Kristy</t>
  </si>
  <si>
    <t>Bob</t>
  </si>
  <si>
    <t>Bruce</t>
  </si>
  <si>
    <t>Webber</t>
  </si>
  <si>
    <t>9 to 5</t>
  </si>
  <si>
    <t>Jaylee</t>
  </si>
  <si>
    <t>Taylor</t>
  </si>
  <si>
    <t>Cruz</t>
  </si>
  <si>
    <t>Riana</t>
  </si>
  <si>
    <t>Robertson</t>
  </si>
  <si>
    <t>Phoenix</t>
  </si>
  <si>
    <t>Jamielea</t>
  </si>
  <si>
    <t>Howlett</t>
  </si>
  <si>
    <t>Sox</t>
  </si>
  <si>
    <t>Jacinta</t>
  </si>
  <si>
    <t>Dorge</t>
  </si>
  <si>
    <t>Pines Freckle Spin</t>
  </si>
  <si>
    <t>Bobby-Jo</t>
  </si>
  <si>
    <t>Tattam</t>
  </si>
  <si>
    <t>Glendeen Valentino</t>
  </si>
  <si>
    <t>Georgia</t>
  </si>
  <si>
    <t>Bruntflett</t>
  </si>
  <si>
    <t>Boston</t>
  </si>
  <si>
    <t>Dragon</t>
  </si>
  <si>
    <t>Morn N Te</t>
  </si>
  <si>
    <t>Chip N Dip</t>
  </si>
  <si>
    <t>Marley</t>
  </si>
  <si>
    <t>Chris</t>
  </si>
  <si>
    <t>Zippos Revolootion</t>
  </si>
  <si>
    <t>Workin Ta Fame</t>
  </si>
  <si>
    <t>Kings Fame Royal Rose</t>
  </si>
  <si>
    <t>Rooster</t>
  </si>
  <si>
    <t>Rylee</t>
  </si>
  <si>
    <t>Shaya</t>
  </si>
  <si>
    <t>Wetzler</t>
  </si>
  <si>
    <t>Tequila</t>
  </si>
  <si>
    <t>Paytyn</t>
  </si>
  <si>
    <t>Ringo</t>
  </si>
  <si>
    <t>Cheyanne</t>
  </si>
  <si>
    <t>Podham</t>
  </si>
  <si>
    <t>Chester</t>
  </si>
  <si>
    <t>Jasmine</t>
  </si>
  <si>
    <t>Knowles</t>
  </si>
  <si>
    <t>Spencer</t>
  </si>
  <si>
    <t>Amber</t>
  </si>
  <si>
    <t>Watts</t>
  </si>
  <si>
    <t>Tank</t>
  </si>
  <si>
    <t>Alexis</t>
  </si>
  <si>
    <t>Greenslade</t>
  </si>
  <si>
    <t>Cherry</t>
  </si>
  <si>
    <t>Abby</t>
  </si>
  <si>
    <t>Fry</t>
  </si>
  <si>
    <t>Smarty Pants</t>
  </si>
  <si>
    <t>Groves</t>
  </si>
  <si>
    <t>Marnee</t>
  </si>
  <si>
    <t>Piper</t>
  </si>
  <si>
    <t>Beauy</t>
  </si>
  <si>
    <t>Willow</t>
  </si>
  <si>
    <t>Dukduk</t>
  </si>
  <si>
    <t>Henry</t>
  </si>
  <si>
    <t>Stormy</t>
  </si>
  <si>
    <t>Payton</t>
  </si>
  <si>
    <t>Melville</t>
  </si>
  <si>
    <t>Belle</t>
  </si>
  <si>
    <t>Maddison</t>
  </si>
  <si>
    <t>Soda</t>
  </si>
  <si>
    <t>Ryan</t>
  </si>
  <si>
    <t>Flynn</t>
  </si>
  <si>
    <t>Byrne</t>
  </si>
  <si>
    <t>Bailey</t>
  </si>
  <si>
    <t>Ellie-May</t>
  </si>
  <si>
    <t>Saville</t>
  </si>
  <si>
    <t>Dakota</t>
  </si>
  <si>
    <t>Katie</t>
  </si>
  <si>
    <t>Kelly</t>
  </si>
  <si>
    <t>Ariah</t>
  </si>
  <si>
    <t>Anderson</t>
  </si>
  <si>
    <t>Apache</t>
  </si>
  <si>
    <t>Keira</t>
  </si>
  <si>
    <t>Holly</t>
  </si>
  <si>
    <t>Jackson</t>
  </si>
  <si>
    <t>Hannah</t>
  </si>
  <si>
    <t>Porsha</t>
  </si>
  <si>
    <t>UNDER 5 YRS LED</t>
  </si>
  <si>
    <t>5 TO 10 YRS LED</t>
  </si>
  <si>
    <t>5 TO 10 YEARS RIDDEN</t>
  </si>
  <si>
    <t>Nova</t>
  </si>
  <si>
    <t>Ginger</t>
  </si>
  <si>
    <t>Talkin Tactics</t>
  </si>
  <si>
    <t>Tiarna</t>
  </si>
  <si>
    <t>Rielly</t>
  </si>
  <si>
    <t xml:space="preserve"> LA Smoke N Western</t>
  </si>
  <si>
    <t>Ebony</t>
  </si>
  <si>
    <t>Privitera</t>
  </si>
  <si>
    <t>Cash</t>
  </si>
  <si>
    <t>Gemma</t>
  </si>
  <si>
    <t>Johnson</t>
  </si>
  <si>
    <t>DM</t>
  </si>
  <si>
    <t xml:space="preserve">  </t>
  </si>
  <si>
    <t>Laurella Lodge  - EVENT 1</t>
  </si>
  <si>
    <t>-</t>
  </si>
  <si>
    <t>MATURITY</t>
  </si>
  <si>
    <t>KiPZ</t>
  </si>
  <si>
    <t>Schmebber McFly</t>
  </si>
  <si>
    <t>Twah Trio</t>
  </si>
  <si>
    <t>FUTURITY</t>
  </si>
  <si>
    <t>TEAMS</t>
  </si>
  <si>
    <t>Team</t>
  </si>
  <si>
    <t>The Greenslades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</si>
</sst>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  <numFmt numFmtId="170" formatCode="[$-409]h:mm:ss\ AM/PM"/>
  </numFmts>
  <fonts count="54">
    <font>
      <sz val="10"/>
      <name val="Arial"/>
      <family val="0"/>
    </font>
    <font>
      <b/>
      <sz val="14"/>
      <name val="Georgia"/>
      <family val="1"/>
    </font>
    <font>
      <b/>
      <sz val="11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4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b/>
      <sz val="14"/>
      <color indexed="10"/>
      <name val="Calibri"/>
      <family val="2"/>
    </font>
    <font>
      <b/>
      <sz val="1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/>
    </xf>
    <xf numFmtId="164" fontId="2" fillId="36" borderId="13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4" fontId="2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36" borderId="13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12" borderId="1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164" fontId="6" fillId="12" borderId="17" xfId="0" applyNumberFormat="1" applyFont="1" applyFill="1" applyBorder="1" applyAlignment="1">
      <alignment/>
    </xf>
    <xf numFmtId="164" fontId="6" fillId="35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164" fontId="27" fillId="0" borderId="10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164" fontId="27" fillId="0" borderId="20" xfId="0" applyNumberFormat="1" applyFont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/>
    </xf>
    <xf numFmtId="0" fontId="51" fillId="36" borderId="13" xfId="0" applyFont="1" applyFill="1" applyBorder="1" applyAlignment="1">
      <alignment horizontal="center"/>
    </xf>
    <xf numFmtId="0" fontId="27" fillId="36" borderId="21" xfId="0" applyFont="1" applyFill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6" fillId="0" borderId="23" xfId="0" applyFont="1" applyFill="1" applyBorder="1" applyAlignment="1">
      <alignment horizontal="right" wrapText="1"/>
    </xf>
    <xf numFmtId="0" fontId="51" fillId="0" borderId="24" xfId="0" applyFont="1" applyBorder="1" applyAlignment="1">
      <alignment horizontal="center"/>
    </xf>
    <xf numFmtId="0" fontId="6" fillId="0" borderId="16" xfId="0" applyFont="1" applyFill="1" applyBorder="1" applyAlignment="1">
      <alignment horizontal="right" wrapText="1"/>
    </xf>
    <xf numFmtId="0" fontId="29" fillId="0" borderId="0" xfId="0" applyFont="1" applyAlignment="1">
      <alignment/>
    </xf>
    <xf numFmtId="0" fontId="52" fillId="0" borderId="12" xfId="0" applyFont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/>
    </xf>
    <xf numFmtId="0" fontId="51" fillId="0" borderId="24" xfId="0" applyFont="1" applyFill="1" applyBorder="1" applyAlignment="1">
      <alignment horizontal="center"/>
    </xf>
    <xf numFmtId="164" fontId="29" fillId="0" borderId="23" xfId="0" applyNumberFormat="1" applyFont="1" applyFill="1" applyBorder="1" applyAlignment="1">
      <alignment horizontal="center"/>
    </xf>
    <xf numFmtId="0" fontId="27" fillId="12" borderId="11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53" fillId="0" borderId="0" xfId="0" applyFont="1" applyAlignment="1">
      <alignment/>
    </xf>
    <xf numFmtId="164" fontId="29" fillId="0" borderId="16" xfId="0" applyNumberFormat="1" applyFont="1" applyFill="1" applyBorder="1" applyAlignment="1">
      <alignment horizontal="center"/>
    </xf>
    <xf numFmtId="164" fontId="2" fillId="36" borderId="21" xfId="0" applyNumberFormat="1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6" fillId="0" borderId="26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12" borderId="15" xfId="0" applyFont="1" applyFill="1" applyBorder="1" applyAlignment="1">
      <alignment horizontal="center"/>
    </xf>
    <xf numFmtId="0" fontId="51" fillId="12" borderId="24" xfId="0" applyFont="1" applyFill="1" applyBorder="1" applyAlignment="1">
      <alignment horizontal="center"/>
    </xf>
    <xf numFmtId="0" fontId="6" fillId="12" borderId="18" xfId="0" applyFont="1" applyFill="1" applyBorder="1" applyAlignment="1">
      <alignment/>
    </xf>
    <xf numFmtId="0" fontId="6" fillId="12" borderId="27" xfId="0" applyFont="1" applyFill="1" applyBorder="1" applyAlignment="1">
      <alignment/>
    </xf>
    <xf numFmtId="0" fontId="6" fillId="12" borderId="23" xfId="0" applyFont="1" applyFill="1" applyBorder="1" applyAlignment="1">
      <alignment/>
    </xf>
    <xf numFmtId="164" fontId="6" fillId="12" borderId="17" xfId="0" applyNumberFormat="1" applyFont="1" applyFill="1" applyBorder="1" applyAlignment="1">
      <alignment vertical="distributed"/>
    </xf>
    <xf numFmtId="0" fontId="6" fillId="12" borderId="26" xfId="0" applyFont="1" applyFill="1" applyBorder="1" applyAlignment="1">
      <alignment/>
    </xf>
    <xf numFmtId="0" fontId="6" fillId="12" borderId="14" xfId="0" applyFont="1" applyFill="1" applyBorder="1" applyAlignment="1">
      <alignment/>
    </xf>
    <xf numFmtId="0" fontId="6" fillId="12" borderId="28" xfId="0" applyFont="1" applyFill="1" applyBorder="1" applyAlignment="1">
      <alignment/>
    </xf>
    <xf numFmtId="0" fontId="6" fillId="12" borderId="26" xfId="0" applyFont="1" applyFill="1" applyBorder="1" applyAlignment="1">
      <alignment horizontal="center"/>
    </xf>
    <xf numFmtId="0" fontId="51" fillId="12" borderId="29" xfId="0" applyFont="1" applyFill="1" applyBorder="1" applyAlignment="1">
      <alignment horizontal="center"/>
    </xf>
    <xf numFmtId="164" fontId="6" fillId="12" borderId="30" xfId="0" applyNumberFormat="1" applyFont="1" applyFill="1" applyBorder="1" applyAlignment="1">
      <alignment vertical="distributed"/>
    </xf>
    <xf numFmtId="0" fontId="6" fillId="37" borderId="26" xfId="0" applyFont="1" applyFill="1" applyBorder="1" applyAlignment="1">
      <alignment horizontal="center"/>
    </xf>
    <xf numFmtId="0" fontId="51" fillId="37" borderId="29" xfId="0" applyFont="1" applyFill="1" applyBorder="1" applyAlignment="1">
      <alignment horizontal="center"/>
    </xf>
    <xf numFmtId="0" fontId="6" fillId="37" borderId="26" xfId="0" applyFont="1" applyFill="1" applyBorder="1" applyAlignment="1">
      <alignment/>
    </xf>
    <xf numFmtId="0" fontId="6" fillId="37" borderId="14" xfId="0" applyFont="1" applyFill="1" applyBorder="1" applyAlignment="1">
      <alignment/>
    </xf>
    <xf numFmtId="0" fontId="6" fillId="37" borderId="28" xfId="0" applyFont="1" applyFill="1" applyBorder="1" applyAlignment="1">
      <alignment/>
    </xf>
    <xf numFmtId="164" fontId="6" fillId="37" borderId="30" xfId="0" applyNumberFormat="1" applyFont="1" applyFill="1" applyBorder="1" applyAlignment="1">
      <alignment vertical="distributed"/>
    </xf>
    <xf numFmtId="164" fontId="6" fillId="37" borderId="17" xfId="0" applyNumberFormat="1" applyFont="1" applyFill="1" applyBorder="1" applyAlignment="1">
      <alignment/>
    </xf>
    <xf numFmtId="164" fontId="6" fillId="37" borderId="25" xfId="0" applyNumberFormat="1" applyFont="1" applyFill="1" applyBorder="1" applyAlignment="1">
      <alignment/>
    </xf>
    <xf numFmtId="0" fontId="6" fillId="38" borderId="26" xfId="0" applyFont="1" applyFill="1" applyBorder="1" applyAlignment="1">
      <alignment horizontal="center"/>
    </xf>
    <xf numFmtId="0" fontId="51" fillId="38" borderId="29" xfId="0" applyFont="1" applyFill="1" applyBorder="1" applyAlignment="1">
      <alignment horizontal="center"/>
    </xf>
    <xf numFmtId="0" fontId="6" fillId="38" borderId="26" xfId="0" applyFont="1" applyFill="1" applyBorder="1" applyAlignment="1">
      <alignment/>
    </xf>
    <xf numFmtId="0" fontId="6" fillId="38" borderId="14" xfId="0" applyFont="1" applyFill="1" applyBorder="1" applyAlignment="1">
      <alignment/>
    </xf>
    <xf numFmtId="0" fontId="6" fillId="38" borderId="28" xfId="0" applyFont="1" applyFill="1" applyBorder="1" applyAlignment="1">
      <alignment/>
    </xf>
    <xf numFmtId="164" fontId="6" fillId="38" borderId="30" xfId="0" applyNumberFormat="1" applyFont="1" applyFill="1" applyBorder="1" applyAlignment="1">
      <alignment vertical="distributed"/>
    </xf>
    <xf numFmtId="164" fontId="6" fillId="38" borderId="17" xfId="0" applyNumberFormat="1" applyFont="1" applyFill="1" applyBorder="1" applyAlignment="1">
      <alignment/>
    </xf>
    <xf numFmtId="164" fontId="6" fillId="38" borderId="25" xfId="0" applyNumberFormat="1" applyFont="1" applyFill="1" applyBorder="1" applyAlignment="1">
      <alignment/>
    </xf>
    <xf numFmtId="0" fontId="6" fillId="39" borderId="26" xfId="0" applyFont="1" applyFill="1" applyBorder="1" applyAlignment="1">
      <alignment horizontal="center"/>
    </xf>
    <xf numFmtId="0" fontId="51" fillId="39" borderId="29" xfId="0" applyFont="1" applyFill="1" applyBorder="1" applyAlignment="1">
      <alignment horizontal="center"/>
    </xf>
    <xf numFmtId="0" fontId="6" fillId="39" borderId="26" xfId="0" applyFont="1" applyFill="1" applyBorder="1" applyAlignment="1">
      <alignment/>
    </xf>
    <xf numFmtId="0" fontId="6" fillId="39" borderId="14" xfId="0" applyFont="1" applyFill="1" applyBorder="1" applyAlignment="1">
      <alignment/>
    </xf>
    <xf numFmtId="0" fontId="6" fillId="39" borderId="28" xfId="0" applyFont="1" applyFill="1" applyBorder="1" applyAlignment="1">
      <alignment/>
    </xf>
    <xf numFmtId="164" fontId="6" fillId="39" borderId="30" xfId="0" applyNumberFormat="1" applyFont="1" applyFill="1" applyBorder="1" applyAlignment="1">
      <alignment vertical="distributed"/>
    </xf>
    <xf numFmtId="164" fontId="6" fillId="39" borderId="17" xfId="0" applyNumberFormat="1" applyFont="1" applyFill="1" applyBorder="1" applyAlignment="1">
      <alignment/>
    </xf>
    <xf numFmtId="164" fontId="6" fillId="39" borderId="25" xfId="0" applyNumberFormat="1" applyFont="1" applyFill="1" applyBorder="1" applyAlignment="1">
      <alignment/>
    </xf>
    <xf numFmtId="164" fontId="6" fillId="39" borderId="16" xfId="0" applyNumberFormat="1" applyFont="1" applyFill="1" applyBorder="1" applyAlignment="1">
      <alignment/>
    </xf>
    <xf numFmtId="164" fontId="6" fillId="0" borderId="25" xfId="0" applyNumberFormat="1" applyFont="1" applyFill="1" applyBorder="1" applyAlignment="1">
      <alignment/>
    </xf>
    <xf numFmtId="164" fontId="6" fillId="0" borderId="16" xfId="0" applyNumberFormat="1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0" fontId="51" fillId="0" borderId="29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164" fontId="6" fillId="0" borderId="30" xfId="0" applyNumberFormat="1" applyFont="1" applyFill="1" applyBorder="1" applyAlignment="1">
      <alignment vertical="distributed"/>
    </xf>
    <xf numFmtId="164" fontId="6" fillId="0" borderId="17" xfId="0" applyNumberFormat="1" applyFont="1" applyFill="1" applyBorder="1" applyAlignment="1">
      <alignment/>
    </xf>
    <xf numFmtId="0" fontId="6" fillId="12" borderId="18" xfId="0" applyFont="1" applyFill="1" applyBorder="1" applyAlignment="1">
      <alignment horizontal="center"/>
    </xf>
    <xf numFmtId="0" fontId="51" fillId="12" borderId="23" xfId="0" applyFont="1" applyFill="1" applyBorder="1" applyAlignment="1">
      <alignment horizontal="center"/>
    </xf>
    <xf numFmtId="0" fontId="6" fillId="12" borderId="18" xfId="0" applyFont="1" applyFill="1" applyBorder="1" applyAlignment="1">
      <alignment/>
    </xf>
    <xf numFmtId="0" fontId="6" fillId="12" borderId="27" xfId="0" applyFont="1" applyFill="1" applyBorder="1" applyAlignment="1">
      <alignment/>
    </xf>
    <xf numFmtId="164" fontId="6" fillId="12" borderId="27" xfId="0" applyNumberFormat="1" applyFont="1" applyFill="1" applyBorder="1" applyAlignment="1">
      <alignment vertical="distributed"/>
    </xf>
    <xf numFmtId="0" fontId="51" fillId="12" borderId="28" xfId="0" applyFont="1" applyFill="1" applyBorder="1" applyAlignment="1">
      <alignment horizontal="center"/>
    </xf>
    <xf numFmtId="0" fontId="6" fillId="12" borderId="26" xfId="0" applyFont="1" applyFill="1" applyBorder="1" applyAlignment="1">
      <alignment/>
    </xf>
    <xf numFmtId="0" fontId="6" fillId="12" borderId="14" xfId="0" applyFont="1" applyFill="1" applyBorder="1" applyAlignment="1">
      <alignment/>
    </xf>
    <xf numFmtId="164" fontId="6" fillId="12" borderId="14" xfId="0" applyNumberFormat="1" applyFont="1" applyFill="1" applyBorder="1" applyAlignment="1">
      <alignment vertical="distributed"/>
    </xf>
    <xf numFmtId="0" fontId="51" fillId="37" borderId="28" xfId="0" applyFont="1" applyFill="1" applyBorder="1" applyAlignment="1">
      <alignment horizontal="center"/>
    </xf>
    <xf numFmtId="0" fontId="6" fillId="37" borderId="26" xfId="0" applyFont="1" applyFill="1" applyBorder="1" applyAlignment="1">
      <alignment/>
    </xf>
    <xf numFmtId="0" fontId="6" fillId="37" borderId="14" xfId="0" applyFont="1" applyFill="1" applyBorder="1" applyAlignment="1">
      <alignment/>
    </xf>
    <xf numFmtId="164" fontId="6" fillId="37" borderId="14" xfId="0" applyNumberFormat="1" applyFont="1" applyFill="1" applyBorder="1" applyAlignment="1">
      <alignment vertical="distributed"/>
    </xf>
    <xf numFmtId="0" fontId="51" fillId="38" borderId="28" xfId="0" applyFont="1" applyFill="1" applyBorder="1" applyAlignment="1">
      <alignment horizontal="center"/>
    </xf>
    <xf numFmtId="0" fontId="6" fillId="38" borderId="26" xfId="0" applyFont="1" applyFill="1" applyBorder="1" applyAlignment="1">
      <alignment/>
    </xf>
    <xf numFmtId="0" fontId="6" fillId="38" borderId="14" xfId="0" applyFont="1" applyFill="1" applyBorder="1" applyAlignment="1">
      <alignment/>
    </xf>
    <xf numFmtId="164" fontId="6" fillId="38" borderId="14" xfId="0" applyNumberFormat="1" applyFont="1" applyFill="1" applyBorder="1" applyAlignment="1">
      <alignment vertical="distributed"/>
    </xf>
    <xf numFmtId="0" fontId="51" fillId="39" borderId="28" xfId="0" applyFont="1" applyFill="1" applyBorder="1" applyAlignment="1">
      <alignment horizontal="center"/>
    </xf>
    <xf numFmtId="0" fontId="6" fillId="39" borderId="26" xfId="0" applyFont="1" applyFill="1" applyBorder="1" applyAlignment="1">
      <alignment/>
    </xf>
    <xf numFmtId="0" fontId="6" fillId="39" borderId="14" xfId="0" applyFont="1" applyFill="1" applyBorder="1" applyAlignment="1">
      <alignment/>
    </xf>
    <xf numFmtId="164" fontId="6" fillId="39" borderId="14" xfId="0" applyNumberFormat="1" applyFont="1" applyFill="1" applyBorder="1" applyAlignment="1">
      <alignment vertical="distributed"/>
    </xf>
    <xf numFmtId="0" fontId="6" fillId="39" borderId="15" xfId="0" applyFont="1" applyFill="1" applyBorder="1" applyAlignment="1">
      <alignment/>
    </xf>
    <xf numFmtId="0" fontId="6" fillId="39" borderId="25" xfId="0" applyFont="1" applyFill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164" fontId="6" fillId="0" borderId="16" xfId="0" applyNumberFormat="1" applyFont="1" applyFill="1" applyBorder="1" applyAlignment="1">
      <alignment horizontal="right" wrapText="1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5" xfId="0" applyBorder="1" applyAlignment="1">
      <alignment horizontal="left"/>
    </xf>
    <xf numFmtId="0" fontId="51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164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5" fontId="25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36" borderId="37" xfId="0" applyFont="1" applyFill="1" applyBorder="1" applyAlignment="1">
      <alignment horizontal="center"/>
    </xf>
    <xf numFmtId="0" fontId="2" fillId="36" borderId="38" xfId="0" applyFont="1" applyFill="1" applyBorder="1" applyAlignment="1">
      <alignment horizontal="center"/>
    </xf>
    <xf numFmtId="0" fontId="2" fillId="36" borderId="39" xfId="0" applyFont="1" applyFill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 wrapText="1"/>
    </xf>
    <xf numFmtId="0" fontId="6" fillId="0" borderId="22" xfId="55" applyFont="1" applyBorder="1" applyAlignment="1">
      <alignment horizontal="left"/>
      <protection/>
    </xf>
    <xf numFmtId="0" fontId="6" fillId="0" borderId="35" xfId="55" applyFont="1" applyBorder="1" applyAlignment="1">
      <alignment horizontal="left"/>
      <protection/>
    </xf>
    <xf numFmtId="0" fontId="6" fillId="0" borderId="40" xfId="55" applyFont="1" applyBorder="1" applyAlignment="1">
      <alignment horizontal="left"/>
      <protection/>
    </xf>
    <xf numFmtId="0" fontId="25" fillId="0" borderId="38" xfId="0" applyFont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16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theme="8" tint="0.5999600291252136"/>
      </font>
    </dxf>
    <dxf>
      <font>
        <color theme="8" tint="0.599960029125213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31</xdr:row>
      <xdr:rowOff>0</xdr:rowOff>
    </xdr:from>
    <xdr:ext cx="304800" cy="304800"/>
    <xdr:sp>
      <xdr:nvSpPr>
        <xdr:cNvPr id="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791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>
      <xdr:nvSpPr>
        <xdr:cNvPr id="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791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>
      <xdr:nvSpPr>
        <xdr:cNvPr id="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791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>
      <xdr:nvSpPr>
        <xdr:cNvPr id="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791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>
      <xdr:nvSpPr>
        <xdr:cNvPr id="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791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>
      <xdr:nvSpPr>
        <xdr:cNvPr id="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791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>
      <xdr:nvSpPr>
        <xdr:cNvPr id="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791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>
      <xdr:nvSpPr>
        <xdr:cNvPr id="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791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0</xdr:rowOff>
    </xdr:from>
    <xdr:ext cx="304800" cy="304800"/>
    <xdr:sp>
      <xdr:nvSpPr>
        <xdr:cNvPr id="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34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>
      <xdr:nvSpPr>
        <xdr:cNvPr id="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34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>
      <xdr:nvSpPr>
        <xdr:cNvPr id="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34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>
      <xdr:nvSpPr>
        <xdr:cNvPr id="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34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>
      <xdr:nvSpPr>
        <xdr:cNvPr id="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34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>
      <xdr:nvSpPr>
        <xdr:cNvPr id="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34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>
      <xdr:nvSpPr>
        <xdr:cNvPr id="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34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>
      <xdr:nvSpPr>
        <xdr:cNvPr id="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34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>
      <xdr:nvSpPr>
        <xdr:cNvPr id="9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01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>
      <xdr:nvSpPr>
        <xdr:cNvPr id="10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01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>
      <xdr:nvSpPr>
        <xdr:cNvPr id="1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01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>
      <xdr:nvSpPr>
        <xdr:cNvPr id="1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01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>
      <xdr:nvSpPr>
        <xdr:cNvPr id="1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01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>
      <xdr:nvSpPr>
        <xdr:cNvPr id="1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01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>
      <xdr:nvSpPr>
        <xdr:cNvPr id="1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01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>
      <xdr:nvSpPr>
        <xdr:cNvPr id="1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01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42900"/>
    <xdr:sp>
      <xdr:nvSpPr>
        <xdr:cNvPr id="1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8006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42900"/>
    <xdr:sp>
      <xdr:nvSpPr>
        <xdr:cNvPr id="1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8006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42900"/>
    <xdr:sp>
      <xdr:nvSpPr>
        <xdr:cNvPr id="19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8006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42900"/>
    <xdr:sp>
      <xdr:nvSpPr>
        <xdr:cNvPr id="20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8006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42900"/>
    <xdr:sp>
      <xdr:nvSpPr>
        <xdr:cNvPr id="2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8006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42900"/>
    <xdr:sp>
      <xdr:nvSpPr>
        <xdr:cNvPr id="2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8006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42900"/>
    <xdr:sp>
      <xdr:nvSpPr>
        <xdr:cNvPr id="2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8006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91" zoomScaleNormal="91" workbookViewId="0" topLeftCell="A1">
      <selection activeCell="F15" sqref="F15"/>
    </sheetView>
  </sheetViews>
  <sheetFormatPr defaultColWidth="9.140625" defaultRowHeight="12.75"/>
  <cols>
    <col min="1" max="2" width="9.140625" style="17" customWidth="1"/>
    <col min="3" max="3" width="17.00390625" style="0" customWidth="1"/>
    <col min="4" max="4" width="18.8515625" style="0" customWidth="1"/>
    <col min="5" max="5" width="28.28125" style="0" bestFit="1" customWidth="1"/>
    <col min="6" max="7" width="11.8515625" style="0" bestFit="1" customWidth="1"/>
    <col min="8" max="10" width="14.140625" style="0" bestFit="1" customWidth="1"/>
  </cols>
  <sheetData>
    <row r="1" spans="3:10" ht="23.25">
      <c r="C1" s="142" t="s">
        <v>14</v>
      </c>
      <c r="D1" s="142"/>
      <c r="E1" s="142"/>
      <c r="F1" s="142"/>
      <c r="G1" s="142"/>
      <c r="H1" s="142"/>
      <c r="I1" s="142"/>
      <c r="J1" s="142"/>
    </row>
    <row r="2" spans="3:10" ht="18.75">
      <c r="C2" s="141" t="s">
        <v>141</v>
      </c>
      <c r="D2" s="143"/>
      <c r="E2" s="143"/>
      <c r="F2" s="143"/>
      <c r="G2" s="141"/>
      <c r="H2" s="143"/>
      <c r="I2" s="143"/>
      <c r="J2" s="143"/>
    </row>
    <row r="3" spans="3:10" ht="18.75">
      <c r="C3" s="144">
        <v>45409</v>
      </c>
      <c r="D3" s="141"/>
      <c r="E3" s="141"/>
      <c r="F3" s="141"/>
      <c r="G3" s="141"/>
      <c r="H3" s="141"/>
      <c r="I3" s="141"/>
      <c r="J3" s="141"/>
    </row>
    <row r="4" spans="3:10" ht="19.5" thickBot="1">
      <c r="C4" s="141" t="s">
        <v>13</v>
      </c>
      <c r="D4" s="141"/>
      <c r="E4" s="141"/>
      <c r="F4" s="141"/>
      <c r="H4" s="16"/>
      <c r="I4" s="16"/>
      <c r="J4" s="16"/>
    </row>
    <row r="5" spans="1:10" ht="37.5">
      <c r="A5" s="1" t="s">
        <v>8</v>
      </c>
      <c r="B5" s="14" t="s">
        <v>10</v>
      </c>
      <c r="C5" s="1" t="s">
        <v>0</v>
      </c>
      <c r="D5" s="2" t="s">
        <v>1</v>
      </c>
      <c r="E5" s="1" t="s">
        <v>2</v>
      </c>
      <c r="F5" s="13" t="s">
        <v>3</v>
      </c>
      <c r="G5" s="19" t="s">
        <v>4</v>
      </c>
      <c r="H5" s="3" t="s">
        <v>5</v>
      </c>
      <c r="I5" s="4" t="s">
        <v>6</v>
      </c>
      <c r="J5" s="5" t="s">
        <v>7</v>
      </c>
    </row>
    <row r="6" spans="1:13" ht="19.5" thickBot="1">
      <c r="A6" s="6"/>
      <c r="B6" s="15"/>
      <c r="C6" s="54"/>
      <c r="D6" s="54"/>
      <c r="E6" s="54"/>
      <c r="F6" s="7">
        <f>MIN(F7:F32)</f>
        <v>17.289</v>
      </c>
      <c r="G6" s="7">
        <f>MIN(F7:F32)</f>
        <v>17.289</v>
      </c>
      <c r="H6" s="8">
        <f>G6+0.5</f>
        <v>17.789</v>
      </c>
      <c r="I6" s="9">
        <f>G6+1</f>
        <v>18.289</v>
      </c>
      <c r="J6" s="10">
        <f>G6+2</f>
        <v>19.289</v>
      </c>
      <c r="K6" s="51"/>
      <c r="M6" s="50"/>
    </row>
    <row r="7" spans="1:10" ht="12.75">
      <c r="A7" s="58">
        <v>1</v>
      </c>
      <c r="B7" s="59">
        <v>5</v>
      </c>
      <c r="C7" s="60" t="s">
        <v>56</v>
      </c>
      <c r="D7" s="61" t="s">
        <v>57</v>
      </c>
      <c r="E7" s="62" t="s">
        <v>58</v>
      </c>
      <c r="F7" s="63">
        <v>17.289</v>
      </c>
      <c r="G7" s="23">
        <f aca="true" t="shared" si="0" ref="G7:G33">IF(F7&lt;$H$6,F7,"")</f>
        <v>17.289</v>
      </c>
      <c r="H7" s="95">
        <f aca="true" t="shared" si="1" ref="H7:H33">IF(AND(F7&lt;$I$6,F7&gt;=$H$6),F7,"")</f>
      </c>
      <c r="I7" s="95">
        <f aca="true" t="shared" si="2" ref="I7:I33">IF(AND(F7&lt;$J$6,F7&gt;=$I$6),F7,"")</f>
      </c>
      <c r="J7" s="96">
        <f aca="true" t="shared" si="3" ref="J7:J33">IF(F7&gt;=$J$6,F7,"")</f>
      </c>
    </row>
    <row r="8" spans="1:10" ht="12.75">
      <c r="A8" s="58">
        <v>2</v>
      </c>
      <c r="B8" s="59">
        <v>4</v>
      </c>
      <c r="C8" s="64" t="s">
        <v>42</v>
      </c>
      <c r="D8" s="65" t="s">
        <v>19</v>
      </c>
      <c r="E8" s="66" t="s">
        <v>43</v>
      </c>
      <c r="F8" s="63">
        <v>17.69</v>
      </c>
      <c r="G8" s="23">
        <f t="shared" si="0"/>
        <v>17.69</v>
      </c>
      <c r="H8" s="95">
        <f t="shared" si="1"/>
      </c>
      <c r="I8" s="95">
        <f t="shared" si="2"/>
      </c>
      <c r="J8" s="96">
        <f t="shared" si="3"/>
      </c>
    </row>
    <row r="9" spans="1:10" ht="12.75">
      <c r="A9" s="67">
        <v>3</v>
      </c>
      <c r="B9" s="68">
        <v>3</v>
      </c>
      <c r="C9" s="64" t="s">
        <v>30</v>
      </c>
      <c r="D9" s="65" t="s">
        <v>31</v>
      </c>
      <c r="E9" s="66" t="s">
        <v>71</v>
      </c>
      <c r="F9" s="69">
        <v>17.788</v>
      </c>
      <c r="G9" s="23">
        <f t="shared" si="0"/>
        <v>17.788</v>
      </c>
      <c r="H9" s="95">
        <f t="shared" si="1"/>
      </c>
      <c r="I9" s="95">
        <f t="shared" si="2"/>
      </c>
      <c r="J9" s="96">
        <f t="shared" si="3"/>
      </c>
    </row>
    <row r="10" spans="1:10" ht="12.75">
      <c r="A10" s="70">
        <v>1</v>
      </c>
      <c r="B10" s="71">
        <v>5</v>
      </c>
      <c r="C10" s="72" t="s">
        <v>134</v>
      </c>
      <c r="D10" s="73" t="s">
        <v>135</v>
      </c>
      <c r="E10" s="74" t="s">
        <v>136</v>
      </c>
      <c r="F10" s="75">
        <v>17.942</v>
      </c>
      <c r="G10" s="76">
        <f t="shared" si="0"/>
      </c>
      <c r="H10" s="77">
        <f t="shared" si="1"/>
        <v>17.942</v>
      </c>
      <c r="I10" s="95">
        <f t="shared" si="2"/>
      </c>
      <c r="J10" s="96">
        <f t="shared" si="3"/>
      </c>
    </row>
    <row r="11" spans="1:10" ht="12.75">
      <c r="A11" s="70">
        <v>2</v>
      </c>
      <c r="B11" s="71">
        <v>4</v>
      </c>
      <c r="C11" s="72" t="s">
        <v>24</v>
      </c>
      <c r="D11" s="73" t="s">
        <v>25</v>
      </c>
      <c r="E11" s="74" t="s">
        <v>66</v>
      </c>
      <c r="F11" s="75">
        <v>17.991</v>
      </c>
      <c r="G11" s="76">
        <f t="shared" si="0"/>
      </c>
      <c r="H11" s="77">
        <f t="shared" si="1"/>
        <v>17.991</v>
      </c>
      <c r="I11" s="95">
        <f t="shared" si="2"/>
      </c>
      <c r="J11" s="96">
        <f t="shared" si="3"/>
      </c>
    </row>
    <row r="12" spans="1:10" ht="12.75">
      <c r="A12" s="78">
        <v>1</v>
      </c>
      <c r="B12" s="79">
        <v>5</v>
      </c>
      <c r="C12" s="80" t="s">
        <v>27</v>
      </c>
      <c r="D12" s="81" t="s">
        <v>28</v>
      </c>
      <c r="E12" s="82" t="s">
        <v>67</v>
      </c>
      <c r="F12" s="83">
        <v>18.326</v>
      </c>
      <c r="G12" s="84">
        <f t="shared" si="0"/>
      </c>
      <c r="H12" s="85">
        <f t="shared" si="1"/>
      </c>
      <c r="I12" s="85">
        <f t="shared" si="2"/>
        <v>18.326</v>
      </c>
      <c r="J12" s="24">
        <f t="shared" si="3"/>
      </c>
    </row>
    <row r="13" spans="1:10" ht="12.75">
      <c r="A13" s="78">
        <v>2</v>
      </c>
      <c r="B13" s="79">
        <v>4</v>
      </c>
      <c r="C13" s="80" t="s">
        <v>18</v>
      </c>
      <c r="D13" s="81" t="s">
        <v>19</v>
      </c>
      <c r="E13" s="82" t="s">
        <v>20</v>
      </c>
      <c r="F13" s="83">
        <v>18.339</v>
      </c>
      <c r="G13" s="84">
        <f t="shared" si="0"/>
      </c>
      <c r="H13" s="85">
        <f t="shared" si="1"/>
      </c>
      <c r="I13" s="85">
        <f t="shared" si="2"/>
        <v>18.339</v>
      </c>
      <c r="J13" s="24">
        <f t="shared" si="3"/>
      </c>
    </row>
    <row r="14" spans="1:10" ht="12.75">
      <c r="A14" s="78">
        <v>3</v>
      </c>
      <c r="B14" s="79">
        <v>3</v>
      </c>
      <c r="C14" s="80" t="s">
        <v>59</v>
      </c>
      <c r="D14" s="81" t="s">
        <v>60</v>
      </c>
      <c r="E14" s="82" t="s">
        <v>61</v>
      </c>
      <c r="F14" s="83">
        <v>18.476</v>
      </c>
      <c r="G14" s="84">
        <f t="shared" si="0"/>
      </c>
      <c r="H14" s="85">
        <f t="shared" si="1"/>
      </c>
      <c r="I14" s="85">
        <f t="shared" si="2"/>
        <v>18.476</v>
      </c>
      <c r="J14" s="24">
        <f t="shared" si="3"/>
      </c>
    </row>
    <row r="15" spans="1:10" ht="12.75">
      <c r="A15" s="78">
        <v>4</v>
      </c>
      <c r="B15" s="79">
        <v>2</v>
      </c>
      <c r="C15" s="80" t="s">
        <v>21</v>
      </c>
      <c r="D15" s="81" t="s">
        <v>22</v>
      </c>
      <c r="E15" s="82" t="s">
        <v>72</v>
      </c>
      <c r="F15" s="83">
        <v>18.51</v>
      </c>
      <c r="G15" s="84">
        <f t="shared" si="0"/>
      </c>
      <c r="H15" s="85">
        <f t="shared" si="1"/>
      </c>
      <c r="I15" s="85">
        <f t="shared" si="2"/>
        <v>18.51</v>
      </c>
      <c r="J15" s="24">
        <f t="shared" si="3"/>
      </c>
    </row>
    <row r="16" spans="1:10" ht="12.75">
      <c r="A16" s="78">
        <v>5</v>
      </c>
      <c r="B16" s="79">
        <v>1</v>
      </c>
      <c r="C16" s="80" t="s">
        <v>15</v>
      </c>
      <c r="D16" s="81" t="s">
        <v>16</v>
      </c>
      <c r="E16" s="82" t="s">
        <v>17</v>
      </c>
      <c r="F16" s="83">
        <v>18.532</v>
      </c>
      <c r="G16" s="84">
        <f t="shared" si="0"/>
      </c>
      <c r="H16" s="85">
        <f t="shared" si="1"/>
      </c>
      <c r="I16" s="85">
        <f t="shared" si="2"/>
        <v>18.532</v>
      </c>
      <c r="J16" s="24">
        <f t="shared" si="3"/>
      </c>
    </row>
    <row r="17" spans="1:10" ht="12.75">
      <c r="A17" s="78"/>
      <c r="B17" s="79"/>
      <c r="C17" s="80" t="s">
        <v>53</v>
      </c>
      <c r="D17" s="81" t="s">
        <v>54</v>
      </c>
      <c r="E17" s="82" t="s">
        <v>55</v>
      </c>
      <c r="F17" s="83">
        <v>18.984</v>
      </c>
      <c r="G17" s="84">
        <f t="shared" si="0"/>
      </c>
      <c r="H17" s="85">
        <f t="shared" si="1"/>
      </c>
      <c r="I17" s="85">
        <f t="shared" si="2"/>
        <v>18.984</v>
      </c>
      <c r="J17" s="24">
        <f t="shared" si="3"/>
      </c>
    </row>
    <row r="18" spans="1:10" ht="12.75">
      <c r="A18" s="78"/>
      <c r="B18" s="79"/>
      <c r="C18" s="80" t="s">
        <v>39</v>
      </c>
      <c r="D18" s="81" t="s">
        <v>40</v>
      </c>
      <c r="E18" s="82" t="s">
        <v>41</v>
      </c>
      <c r="F18" s="83">
        <v>19.207</v>
      </c>
      <c r="G18" s="84">
        <f t="shared" si="0"/>
      </c>
      <c r="H18" s="85">
        <f t="shared" si="1"/>
      </c>
      <c r="I18" s="85">
        <f t="shared" si="2"/>
        <v>19.207</v>
      </c>
      <c r="J18" s="24">
        <f t="shared" si="3"/>
      </c>
    </row>
    <row r="19" spans="1:10" ht="12.75">
      <c r="A19" s="86">
        <v>1</v>
      </c>
      <c r="B19" s="87">
        <v>5</v>
      </c>
      <c r="C19" s="88" t="s">
        <v>137</v>
      </c>
      <c r="D19" s="89" t="s">
        <v>138</v>
      </c>
      <c r="E19" s="90" t="s">
        <v>65</v>
      </c>
      <c r="F19" s="91">
        <v>19.621</v>
      </c>
      <c r="G19" s="92">
        <f t="shared" si="0"/>
      </c>
      <c r="H19" s="93">
        <f t="shared" si="1"/>
      </c>
      <c r="I19" s="93">
        <f t="shared" si="2"/>
      </c>
      <c r="J19" s="94">
        <f t="shared" si="3"/>
        <v>19.621</v>
      </c>
    </row>
    <row r="20" spans="1:10" ht="12.75">
      <c r="A20" s="86">
        <v>2</v>
      </c>
      <c r="B20" s="87">
        <v>4</v>
      </c>
      <c r="C20" s="88" t="s">
        <v>36</v>
      </c>
      <c r="D20" s="89" t="s">
        <v>37</v>
      </c>
      <c r="E20" s="90" t="s">
        <v>38</v>
      </c>
      <c r="F20" s="91">
        <v>19.784</v>
      </c>
      <c r="G20" s="92">
        <f t="shared" si="0"/>
      </c>
      <c r="H20" s="93">
        <f t="shared" si="1"/>
      </c>
      <c r="I20" s="93">
        <f t="shared" si="2"/>
      </c>
      <c r="J20" s="94">
        <f t="shared" si="3"/>
        <v>19.784</v>
      </c>
    </row>
    <row r="21" spans="1:10" ht="12.75">
      <c r="A21" s="86">
        <v>3</v>
      </c>
      <c r="B21" s="87">
        <v>3</v>
      </c>
      <c r="C21" s="88" t="s">
        <v>50</v>
      </c>
      <c r="D21" s="89" t="s">
        <v>51</v>
      </c>
      <c r="E21" s="90" t="s">
        <v>52</v>
      </c>
      <c r="F21" s="91">
        <v>19.894</v>
      </c>
      <c r="G21" s="92">
        <f t="shared" si="0"/>
      </c>
      <c r="H21" s="93">
        <f t="shared" si="1"/>
      </c>
      <c r="I21" s="93">
        <f t="shared" si="2"/>
      </c>
      <c r="J21" s="94">
        <f t="shared" si="3"/>
        <v>19.894</v>
      </c>
    </row>
    <row r="22" spans="1:10" ht="12.75">
      <c r="A22" s="86">
        <v>4</v>
      </c>
      <c r="B22" s="87">
        <v>2</v>
      </c>
      <c r="C22" s="88" t="s">
        <v>44</v>
      </c>
      <c r="D22" s="89" t="s">
        <v>45</v>
      </c>
      <c r="E22" s="90" t="s">
        <v>46</v>
      </c>
      <c r="F22" s="91">
        <v>20.624</v>
      </c>
      <c r="G22" s="92">
        <f t="shared" si="0"/>
      </c>
      <c r="H22" s="93">
        <f t="shared" si="1"/>
      </c>
      <c r="I22" s="93">
        <f t="shared" si="2"/>
      </c>
      <c r="J22" s="94">
        <f t="shared" si="3"/>
        <v>20.624</v>
      </c>
    </row>
    <row r="23" spans="1:10" ht="12.75">
      <c r="A23" s="86">
        <v>5</v>
      </c>
      <c r="B23" s="87">
        <v>1</v>
      </c>
      <c r="C23" s="88" t="s">
        <v>69</v>
      </c>
      <c r="D23" s="89" t="s">
        <v>51</v>
      </c>
      <c r="E23" s="90" t="s">
        <v>70</v>
      </c>
      <c r="F23" s="91">
        <v>20.69</v>
      </c>
      <c r="G23" s="92">
        <f t="shared" si="0"/>
      </c>
      <c r="H23" s="93">
        <f t="shared" si="1"/>
      </c>
      <c r="I23" s="93">
        <f t="shared" si="2"/>
      </c>
      <c r="J23" s="94">
        <f t="shared" si="3"/>
        <v>20.69</v>
      </c>
    </row>
    <row r="24" spans="1:10" ht="12.75">
      <c r="A24" s="86"/>
      <c r="B24" s="87"/>
      <c r="C24" s="88" t="s">
        <v>24</v>
      </c>
      <c r="D24" s="89" t="s">
        <v>25</v>
      </c>
      <c r="E24" s="90" t="s">
        <v>26</v>
      </c>
      <c r="F24" s="91">
        <v>21.681</v>
      </c>
      <c r="G24" s="92">
        <f t="shared" si="0"/>
      </c>
      <c r="H24" s="93">
        <f t="shared" si="1"/>
      </c>
      <c r="I24" s="93">
        <f t="shared" si="2"/>
      </c>
      <c r="J24" s="94">
        <f t="shared" si="3"/>
        <v>21.681</v>
      </c>
    </row>
    <row r="25" spans="1:10" ht="12.75">
      <c r="A25" s="86"/>
      <c r="B25" s="87"/>
      <c r="C25" s="88" t="s">
        <v>18</v>
      </c>
      <c r="D25" s="89" t="s">
        <v>19</v>
      </c>
      <c r="E25" s="90" t="s">
        <v>68</v>
      </c>
      <c r="F25" s="91">
        <v>22.062</v>
      </c>
      <c r="G25" s="92">
        <f t="shared" si="0"/>
      </c>
      <c r="H25" s="93">
        <f t="shared" si="1"/>
      </c>
      <c r="I25" s="93">
        <f t="shared" si="2"/>
      </c>
      <c r="J25" s="94">
        <f t="shared" si="3"/>
        <v>22.062</v>
      </c>
    </row>
    <row r="26" spans="1:10" ht="12.75">
      <c r="A26" s="86"/>
      <c r="B26" s="87"/>
      <c r="C26" s="88" t="s">
        <v>30</v>
      </c>
      <c r="D26" s="89" t="s">
        <v>31</v>
      </c>
      <c r="E26" s="90" t="s">
        <v>32</v>
      </c>
      <c r="F26" s="91">
        <v>22.646</v>
      </c>
      <c r="G26" s="92">
        <f t="shared" si="0"/>
      </c>
      <c r="H26" s="93">
        <f t="shared" si="1"/>
      </c>
      <c r="I26" s="93">
        <f t="shared" si="2"/>
      </c>
      <c r="J26" s="94">
        <f t="shared" si="3"/>
        <v>22.646</v>
      </c>
    </row>
    <row r="27" spans="1:10" ht="12.75">
      <c r="A27" s="86"/>
      <c r="B27" s="87"/>
      <c r="C27" s="88" t="s">
        <v>62</v>
      </c>
      <c r="D27" s="89" t="s">
        <v>63</v>
      </c>
      <c r="E27" s="90" t="s">
        <v>64</v>
      </c>
      <c r="F27" s="91">
        <v>23.686</v>
      </c>
      <c r="G27" s="92">
        <f t="shared" si="0"/>
      </c>
      <c r="H27" s="93">
        <f t="shared" si="1"/>
      </c>
      <c r="I27" s="93">
        <f t="shared" si="2"/>
      </c>
      <c r="J27" s="94">
        <f t="shared" si="3"/>
        <v>23.686</v>
      </c>
    </row>
    <row r="28" spans="1:10" ht="12.75">
      <c r="A28" s="86"/>
      <c r="B28" s="87"/>
      <c r="C28" s="88" t="s">
        <v>27</v>
      </c>
      <c r="D28" s="89" t="s">
        <v>28</v>
      </c>
      <c r="E28" s="90" t="s">
        <v>29</v>
      </c>
      <c r="F28" s="91">
        <v>24.047</v>
      </c>
      <c r="G28" s="92">
        <f t="shared" si="0"/>
      </c>
      <c r="H28" s="93">
        <f t="shared" si="1"/>
      </c>
      <c r="I28" s="93">
        <f t="shared" si="2"/>
      </c>
      <c r="J28" s="94">
        <f t="shared" si="3"/>
        <v>24.047</v>
      </c>
    </row>
    <row r="29" spans="1:10" ht="12.75">
      <c r="A29" s="86"/>
      <c r="B29" s="87"/>
      <c r="C29" s="88" t="s">
        <v>33</v>
      </c>
      <c r="D29" s="89" t="s">
        <v>34</v>
      </c>
      <c r="E29" s="90" t="s">
        <v>73</v>
      </c>
      <c r="F29" s="91">
        <v>25.471</v>
      </c>
      <c r="G29" s="92">
        <f t="shared" si="0"/>
      </c>
      <c r="H29" s="93">
        <f t="shared" si="1"/>
      </c>
      <c r="I29" s="93">
        <f t="shared" si="2"/>
      </c>
      <c r="J29" s="94">
        <f t="shared" si="3"/>
        <v>25.471</v>
      </c>
    </row>
    <row r="30" spans="1:10" ht="12.75">
      <c r="A30" s="86"/>
      <c r="B30" s="87"/>
      <c r="C30" s="88" t="s">
        <v>131</v>
      </c>
      <c r="D30" s="89" t="s">
        <v>132</v>
      </c>
      <c r="E30" s="90" t="s">
        <v>133</v>
      </c>
      <c r="F30" s="91">
        <v>25.535</v>
      </c>
      <c r="G30" s="92">
        <f t="shared" si="0"/>
      </c>
      <c r="H30" s="93">
        <f t="shared" si="1"/>
      </c>
      <c r="I30" s="93">
        <f t="shared" si="2"/>
      </c>
      <c r="J30" s="94">
        <f t="shared" si="3"/>
        <v>25.535</v>
      </c>
    </row>
    <row r="31" spans="1:10" ht="12.75">
      <c r="A31" s="97"/>
      <c r="B31" s="98"/>
      <c r="C31" s="99" t="s">
        <v>33</v>
      </c>
      <c r="D31" s="100" t="s">
        <v>34</v>
      </c>
      <c r="E31" s="101" t="s">
        <v>35</v>
      </c>
      <c r="F31" s="102">
        <v>1000</v>
      </c>
      <c r="G31" s="103">
        <f t="shared" si="0"/>
      </c>
      <c r="H31" s="95">
        <f t="shared" si="1"/>
      </c>
      <c r="I31" s="95">
        <f t="shared" si="2"/>
      </c>
      <c r="J31" s="96">
        <f t="shared" si="3"/>
        <v>1000</v>
      </c>
    </row>
    <row r="32" spans="1:10" ht="12.75">
      <c r="A32" s="97"/>
      <c r="B32" s="98"/>
      <c r="C32" s="99" t="s">
        <v>47</v>
      </c>
      <c r="D32" s="100" t="s">
        <v>48</v>
      </c>
      <c r="E32" s="101" t="s">
        <v>49</v>
      </c>
      <c r="F32" s="102">
        <v>1000</v>
      </c>
      <c r="G32" s="103">
        <f t="shared" si="0"/>
      </c>
      <c r="H32" s="95">
        <f t="shared" si="1"/>
      </c>
      <c r="I32" s="95">
        <f t="shared" si="2"/>
      </c>
      <c r="J32" s="96">
        <f t="shared" si="3"/>
        <v>1000</v>
      </c>
    </row>
    <row r="33" spans="1:10" ht="12.75">
      <c r="A33" s="97"/>
      <c r="B33" s="98"/>
      <c r="C33" s="99" t="s">
        <v>21</v>
      </c>
      <c r="D33" s="100" t="s">
        <v>22</v>
      </c>
      <c r="E33" s="101" t="s">
        <v>23</v>
      </c>
      <c r="F33" s="102">
        <v>1000</v>
      </c>
      <c r="G33" s="103">
        <f t="shared" si="0"/>
      </c>
      <c r="H33" s="95">
        <f t="shared" si="1"/>
      </c>
      <c r="I33" s="95">
        <f t="shared" si="2"/>
      </c>
      <c r="J33" s="96">
        <f t="shared" si="3"/>
        <v>1000</v>
      </c>
    </row>
    <row r="34" spans="1:10" ht="12.75">
      <c r="A34" s="18"/>
      <c r="B34" s="18"/>
      <c r="C34" s="25"/>
      <c r="D34" s="25"/>
      <c r="E34" s="25"/>
      <c r="F34" s="25"/>
      <c r="G34" s="25"/>
      <c r="H34" s="25"/>
      <c r="I34" s="25"/>
      <c r="J34" s="25"/>
    </row>
    <row r="35" spans="1:10" ht="12.75">
      <c r="A35" t="s">
        <v>12</v>
      </c>
      <c r="B35" s="18"/>
      <c r="C35" s="25"/>
      <c r="D35" s="25"/>
      <c r="E35" s="25"/>
      <c r="F35" s="25"/>
      <c r="G35" s="25"/>
      <c r="H35" s="25"/>
      <c r="I35" s="25"/>
      <c r="J35" s="25"/>
    </row>
    <row r="36" spans="1:10" ht="12.75">
      <c r="A36" s="18"/>
      <c r="B36" s="18"/>
      <c r="C36" s="25"/>
      <c r="D36" s="25"/>
      <c r="E36" s="25"/>
      <c r="F36" s="25"/>
      <c r="G36" s="25"/>
      <c r="H36" s="25"/>
      <c r="I36" s="25"/>
      <c r="J36" s="25"/>
    </row>
    <row r="37" spans="1:10" ht="12.75">
      <c r="A37" s="18"/>
      <c r="B37" s="18"/>
      <c r="C37" s="25"/>
      <c r="D37" s="25"/>
      <c r="E37" s="25"/>
      <c r="F37" s="25"/>
      <c r="G37" s="25"/>
      <c r="H37" s="25"/>
      <c r="I37" s="25"/>
      <c r="J37" s="25"/>
    </row>
    <row r="38" spans="1:10" ht="12.75">
      <c r="A38" s="18"/>
      <c r="B38" s="18"/>
      <c r="C38" s="25"/>
      <c r="D38" s="25"/>
      <c r="E38" s="25"/>
      <c r="F38" s="25"/>
      <c r="G38" s="25"/>
      <c r="H38" s="25"/>
      <c r="I38" s="25"/>
      <c r="J38" s="25"/>
    </row>
  </sheetData>
  <sheetProtection/>
  <autoFilter ref="A6:J6">
    <sortState ref="A7:J38">
      <sortCondition sortBy="value" ref="F7:F38"/>
    </sortState>
  </autoFilter>
  <mergeCells count="7">
    <mergeCell ref="C4:F4"/>
    <mergeCell ref="C1:F1"/>
    <mergeCell ref="G1:J1"/>
    <mergeCell ref="C2:F2"/>
    <mergeCell ref="G2:J2"/>
    <mergeCell ref="C3:F3"/>
    <mergeCell ref="G3:J3"/>
  </mergeCells>
  <conditionalFormatting sqref="G7:G33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L16" sqref="L16:L17"/>
    </sheetView>
  </sheetViews>
  <sheetFormatPr defaultColWidth="9.140625" defaultRowHeight="12.75"/>
  <cols>
    <col min="3" max="3" width="16.140625" style="0" customWidth="1"/>
    <col min="4" max="4" width="15.00390625" style="0" customWidth="1"/>
    <col min="5" max="5" width="23.57421875" style="0" customWidth="1"/>
    <col min="6" max="7" width="16.140625" style="0" bestFit="1" customWidth="1"/>
    <col min="8" max="8" width="14.00390625" style="0" bestFit="1" customWidth="1"/>
    <col min="9" max="10" width="11.140625" style="0" bestFit="1" customWidth="1"/>
  </cols>
  <sheetData>
    <row r="1" spans="1:10" ht="18.75">
      <c r="A1" s="25"/>
      <c r="B1" s="25"/>
      <c r="C1" s="141" t="s">
        <v>141</v>
      </c>
      <c r="D1" s="143"/>
      <c r="E1" s="143"/>
      <c r="F1" s="143"/>
      <c r="G1" s="141"/>
      <c r="H1" s="143"/>
      <c r="I1" s="143"/>
      <c r="J1" s="143"/>
    </row>
    <row r="2" spans="1:10" ht="18.75">
      <c r="A2" s="25"/>
      <c r="B2" s="25"/>
      <c r="C2" s="144">
        <v>45409</v>
      </c>
      <c r="D2" s="141"/>
      <c r="E2" s="141"/>
      <c r="F2" s="141"/>
      <c r="G2" s="141"/>
      <c r="H2" s="141"/>
      <c r="I2" s="141"/>
      <c r="J2" s="141"/>
    </row>
    <row r="3" spans="1:6" ht="19.5" thickBot="1">
      <c r="A3" s="25"/>
      <c r="B3" s="25"/>
      <c r="C3" s="141" t="s">
        <v>13</v>
      </c>
      <c r="D3" s="141"/>
      <c r="E3" s="141"/>
      <c r="F3" s="141"/>
    </row>
    <row r="4" spans="1:10" ht="37.5">
      <c r="A4" s="26" t="s">
        <v>8</v>
      </c>
      <c r="B4" s="27" t="s">
        <v>11</v>
      </c>
      <c r="C4" s="26" t="s">
        <v>0</v>
      </c>
      <c r="D4" s="28" t="s">
        <v>1</v>
      </c>
      <c r="E4" s="26" t="s">
        <v>2</v>
      </c>
      <c r="F4" s="29" t="s">
        <v>3</v>
      </c>
      <c r="G4" s="46" t="s">
        <v>4</v>
      </c>
      <c r="H4" s="47" t="s">
        <v>5</v>
      </c>
      <c r="I4" s="48" t="s">
        <v>6</v>
      </c>
      <c r="J4" s="49" t="s">
        <v>7</v>
      </c>
    </row>
    <row r="5" spans="1:14" ht="19.5" thickBot="1">
      <c r="A5" s="6"/>
      <c r="B5" s="15"/>
      <c r="C5" s="6"/>
      <c r="D5" s="6"/>
      <c r="E5" s="6"/>
      <c r="F5" s="7">
        <f>MIN(F6:F18)</f>
        <v>17.653</v>
      </c>
      <c r="G5" s="7">
        <f>MIN(F6:F37)</f>
        <v>17.653</v>
      </c>
      <c r="H5" s="8">
        <f>G5+0.5</f>
        <v>18.153</v>
      </c>
      <c r="I5" s="9">
        <f>G5+1</f>
        <v>18.653</v>
      </c>
      <c r="J5" s="10">
        <f>G5+2</f>
        <v>19.653</v>
      </c>
      <c r="K5" s="145"/>
      <c r="L5" s="145"/>
      <c r="M5" s="145"/>
      <c r="N5" s="145"/>
    </row>
    <row r="6" spans="1:10" ht="12.75">
      <c r="A6" s="104">
        <v>1</v>
      </c>
      <c r="B6" s="105">
        <v>5</v>
      </c>
      <c r="C6" s="106" t="s">
        <v>74</v>
      </c>
      <c r="D6" s="107" t="s">
        <v>31</v>
      </c>
      <c r="E6" s="107" t="s">
        <v>96</v>
      </c>
      <c r="F6" s="108">
        <v>17.653</v>
      </c>
      <c r="G6" s="23">
        <f aca="true" t="shared" si="0" ref="G6:G18">IF(F6&lt;$H$5,F6,0)</f>
        <v>17.653</v>
      </c>
      <c r="H6" s="95">
        <f aca="true" t="shared" si="1" ref="H6:H18">IF(AND(F6&lt;$I$5,F6&gt;=$H$5),F6,"")</f>
      </c>
      <c r="I6" s="95">
        <f aca="true" t="shared" si="2" ref="I6:I18">IF(AND(F6&lt;$J$5,F6&gt;=$I$5),F6,"")</f>
      </c>
      <c r="J6" s="96">
        <f aca="true" t="shared" si="3" ref="J6:J18">IF(F6&gt;=$J$5,F6,"")</f>
      </c>
    </row>
    <row r="7" spans="1:10" ht="12.75">
      <c r="A7" s="67">
        <v>2</v>
      </c>
      <c r="B7" s="109" t="s">
        <v>142</v>
      </c>
      <c r="C7" s="110" t="s">
        <v>74</v>
      </c>
      <c r="D7" s="111" t="s">
        <v>31</v>
      </c>
      <c r="E7" s="111" t="s">
        <v>130</v>
      </c>
      <c r="F7" s="112">
        <v>17.794</v>
      </c>
      <c r="G7" s="23">
        <f t="shared" si="0"/>
        <v>17.794</v>
      </c>
      <c r="H7" s="95">
        <f t="shared" si="1"/>
      </c>
      <c r="I7" s="95">
        <f t="shared" si="2"/>
      </c>
      <c r="J7" s="96">
        <f t="shared" si="3"/>
      </c>
    </row>
    <row r="8" spans="1:10" ht="12.75">
      <c r="A8" s="70">
        <v>1</v>
      </c>
      <c r="B8" s="113">
        <v>5</v>
      </c>
      <c r="C8" s="114" t="s">
        <v>80</v>
      </c>
      <c r="D8" s="115" t="s">
        <v>81</v>
      </c>
      <c r="E8" s="115" t="s">
        <v>98</v>
      </c>
      <c r="F8" s="116">
        <v>18.235</v>
      </c>
      <c r="G8" s="76">
        <f t="shared" si="0"/>
        <v>0</v>
      </c>
      <c r="H8" s="77">
        <f t="shared" si="1"/>
        <v>18.235</v>
      </c>
      <c r="I8" s="95">
        <f t="shared" si="2"/>
      </c>
      <c r="J8" s="96">
        <f t="shared" si="3"/>
      </c>
    </row>
    <row r="9" spans="1:10" ht="12.75">
      <c r="A9" s="78">
        <v>1</v>
      </c>
      <c r="B9" s="117" t="s">
        <v>139</v>
      </c>
      <c r="C9" s="118" t="s">
        <v>47</v>
      </c>
      <c r="D9" s="119" t="s">
        <v>48</v>
      </c>
      <c r="E9" s="119" t="s">
        <v>49</v>
      </c>
      <c r="F9" s="120">
        <v>18.81</v>
      </c>
      <c r="G9" s="84">
        <f t="shared" si="0"/>
        <v>0</v>
      </c>
      <c r="H9" s="85">
        <f t="shared" si="1"/>
      </c>
      <c r="I9" s="85">
        <f t="shared" si="2"/>
        <v>18.81</v>
      </c>
      <c r="J9" s="96">
        <f t="shared" si="3"/>
      </c>
    </row>
    <row r="10" spans="1:10" ht="12.75">
      <c r="A10" s="78">
        <v>2</v>
      </c>
      <c r="B10" s="117">
        <v>5</v>
      </c>
      <c r="C10" s="118" t="s">
        <v>80</v>
      </c>
      <c r="D10" s="119" t="s">
        <v>81</v>
      </c>
      <c r="E10" s="119" t="s">
        <v>82</v>
      </c>
      <c r="F10" s="120">
        <v>18.843</v>
      </c>
      <c r="G10" s="84">
        <f t="shared" si="0"/>
        <v>0</v>
      </c>
      <c r="H10" s="85">
        <f t="shared" si="1"/>
      </c>
      <c r="I10" s="85">
        <f t="shared" si="2"/>
        <v>18.843</v>
      </c>
      <c r="J10" s="96">
        <f t="shared" si="3"/>
      </c>
    </row>
    <row r="11" spans="1:10" ht="12.75">
      <c r="A11" s="78">
        <v>3</v>
      </c>
      <c r="B11" s="117">
        <v>4</v>
      </c>
      <c r="C11" s="118" t="s">
        <v>75</v>
      </c>
      <c r="D11" s="119" t="s">
        <v>76</v>
      </c>
      <c r="E11" s="119" t="s">
        <v>77</v>
      </c>
      <c r="F11" s="120">
        <v>19.287</v>
      </c>
      <c r="G11" s="84">
        <f t="shared" si="0"/>
        <v>0</v>
      </c>
      <c r="H11" s="85">
        <f t="shared" si="1"/>
      </c>
      <c r="I11" s="85">
        <f t="shared" si="2"/>
        <v>19.287</v>
      </c>
      <c r="J11" s="96">
        <f t="shared" si="3"/>
      </c>
    </row>
    <row r="12" spans="1:10" ht="12.75">
      <c r="A12" s="78">
        <v>4</v>
      </c>
      <c r="B12" s="117" t="s">
        <v>139</v>
      </c>
      <c r="C12" s="118" t="s">
        <v>53</v>
      </c>
      <c r="D12" s="119" t="s">
        <v>54</v>
      </c>
      <c r="E12" s="119" t="s">
        <v>55</v>
      </c>
      <c r="F12" s="120">
        <v>19.502</v>
      </c>
      <c r="G12" s="84">
        <f t="shared" si="0"/>
        <v>0</v>
      </c>
      <c r="H12" s="85">
        <f t="shared" si="1"/>
      </c>
      <c r="I12" s="85">
        <f t="shared" si="2"/>
        <v>19.502</v>
      </c>
      <c r="J12" s="96">
        <f t="shared" si="3"/>
      </c>
    </row>
    <row r="13" spans="1:10" ht="12.75">
      <c r="A13" s="86">
        <v>1</v>
      </c>
      <c r="B13" s="121">
        <v>5</v>
      </c>
      <c r="C13" s="122" t="s">
        <v>83</v>
      </c>
      <c r="D13" s="123" t="s">
        <v>84</v>
      </c>
      <c r="E13" s="123" t="s">
        <v>85</v>
      </c>
      <c r="F13" s="124">
        <v>20.281</v>
      </c>
      <c r="G13" s="92">
        <f t="shared" si="0"/>
        <v>0</v>
      </c>
      <c r="H13" s="93">
        <f t="shared" si="1"/>
      </c>
      <c r="I13" s="93">
        <f t="shared" si="2"/>
      </c>
      <c r="J13" s="94">
        <f t="shared" si="3"/>
        <v>20.281</v>
      </c>
    </row>
    <row r="14" spans="1:10" ht="12.75">
      <c r="A14" s="86">
        <v>2</v>
      </c>
      <c r="B14" s="121">
        <v>4</v>
      </c>
      <c r="C14" s="125" t="s">
        <v>78</v>
      </c>
      <c r="D14" s="126" t="s">
        <v>45</v>
      </c>
      <c r="E14" s="126" t="s">
        <v>79</v>
      </c>
      <c r="F14" s="124">
        <v>20.785</v>
      </c>
      <c r="G14" s="92">
        <f t="shared" si="0"/>
        <v>0</v>
      </c>
      <c r="H14" s="93">
        <f t="shared" si="1"/>
      </c>
      <c r="I14" s="93">
        <f t="shared" si="2"/>
      </c>
      <c r="J14" s="94">
        <f t="shared" si="3"/>
        <v>20.785</v>
      </c>
    </row>
    <row r="15" spans="1:10" ht="12.75">
      <c r="A15" s="86">
        <v>3</v>
      </c>
      <c r="B15" s="121">
        <v>3</v>
      </c>
      <c r="C15" s="122" t="s">
        <v>99</v>
      </c>
      <c r="D15" s="123" t="s">
        <v>37</v>
      </c>
      <c r="E15" s="123" t="s">
        <v>100</v>
      </c>
      <c r="F15" s="124">
        <v>22.468</v>
      </c>
      <c r="G15" s="92">
        <f t="shared" si="0"/>
        <v>0</v>
      </c>
      <c r="H15" s="93">
        <f t="shared" si="1"/>
      </c>
      <c r="I15" s="93">
        <f t="shared" si="2"/>
      </c>
      <c r="J15" s="94">
        <f t="shared" si="3"/>
        <v>22.468</v>
      </c>
    </row>
    <row r="16" spans="1:10" ht="12.75">
      <c r="A16" s="86">
        <v>4</v>
      </c>
      <c r="B16" s="121">
        <v>2</v>
      </c>
      <c r="C16" s="122" t="s">
        <v>92</v>
      </c>
      <c r="D16" s="123" t="s">
        <v>93</v>
      </c>
      <c r="E16" s="123" t="s">
        <v>94</v>
      </c>
      <c r="F16" s="124">
        <v>23.582</v>
      </c>
      <c r="G16" s="92">
        <f t="shared" si="0"/>
        <v>0</v>
      </c>
      <c r="H16" s="93">
        <f t="shared" si="1"/>
      </c>
      <c r="I16" s="93">
        <f t="shared" si="2"/>
      </c>
      <c r="J16" s="94">
        <f t="shared" si="3"/>
        <v>23.582</v>
      </c>
    </row>
    <row r="17" spans="1:10" ht="12.75">
      <c r="A17" s="86">
        <v>5</v>
      </c>
      <c r="B17" s="121">
        <v>1</v>
      </c>
      <c r="C17" s="122" t="s">
        <v>89</v>
      </c>
      <c r="D17" s="123" t="s">
        <v>90</v>
      </c>
      <c r="E17" s="123" t="s">
        <v>91</v>
      </c>
      <c r="F17" s="124">
        <v>1000</v>
      </c>
      <c r="G17" s="92">
        <f t="shared" si="0"/>
        <v>0</v>
      </c>
      <c r="H17" s="93">
        <f t="shared" si="1"/>
      </c>
      <c r="I17" s="93">
        <f t="shared" si="2"/>
      </c>
      <c r="J17" s="94">
        <f t="shared" si="3"/>
        <v>1000</v>
      </c>
    </row>
    <row r="18" spans="1:10" ht="12.75">
      <c r="A18" s="86"/>
      <c r="B18" s="121"/>
      <c r="C18" s="122" t="s">
        <v>86</v>
      </c>
      <c r="D18" s="123" t="s">
        <v>87</v>
      </c>
      <c r="E18" s="123" t="s">
        <v>88</v>
      </c>
      <c r="F18" s="124">
        <v>1000</v>
      </c>
      <c r="G18" s="92">
        <f t="shared" si="0"/>
        <v>0</v>
      </c>
      <c r="H18" s="93">
        <f t="shared" si="1"/>
      </c>
      <c r="I18" s="93">
        <f t="shared" si="2"/>
      </c>
      <c r="J18" s="94">
        <f t="shared" si="3"/>
        <v>1000</v>
      </c>
    </row>
    <row r="20" ht="12.75">
      <c r="A20" t="s">
        <v>12</v>
      </c>
    </row>
    <row r="21" ht="12.75">
      <c r="I21" t="s">
        <v>140</v>
      </c>
    </row>
  </sheetData>
  <sheetProtection/>
  <autoFilter ref="A5:J5"/>
  <mergeCells count="6">
    <mergeCell ref="C3:F3"/>
    <mergeCell ref="K5:N5"/>
    <mergeCell ref="C1:F1"/>
    <mergeCell ref="G1:J1"/>
    <mergeCell ref="C2:F2"/>
    <mergeCell ref="G2:J2"/>
  </mergeCells>
  <conditionalFormatting sqref="G6:G18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93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H6" sqref="H6"/>
    </sheetView>
  </sheetViews>
  <sheetFormatPr defaultColWidth="9.140625" defaultRowHeight="12.75"/>
  <cols>
    <col min="3" max="3" width="13.00390625" style="0" customWidth="1"/>
    <col min="4" max="4" width="9.00390625" style="0" bestFit="1" customWidth="1"/>
    <col min="5" max="5" width="19.140625" style="0" bestFit="1" customWidth="1"/>
    <col min="10" max="10" width="21.421875" style="0" bestFit="1" customWidth="1"/>
  </cols>
  <sheetData>
    <row r="1" spans="1:6" ht="23.25">
      <c r="A1" s="17"/>
      <c r="B1" s="17"/>
      <c r="C1" s="142" t="s">
        <v>14</v>
      </c>
      <c r="D1" s="142"/>
      <c r="E1" s="142"/>
      <c r="F1" s="142"/>
    </row>
    <row r="2" spans="1:6" ht="18.75">
      <c r="A2" s="17"/>
      <c r="B2" s="17"/>
      <c r="C2" s="141" t="s">
        <v>141</v>
      </c>
      <c r="D2" s="143"/>
      <c r="E2" s="143"/>
      <c r="F2" s="143"/>
    </row>
    <row r="3" spans="1:6" ht="18.75">
      <c r="A3" s="17"/>
      <c r="B3" s="17"/>
      <c r="C3" s="144">
        <v>45409</v>
      </c>
      <c r="D3" s="141"/>
      <c r="E3" s="141"/>
      <c r="F3" s="141"/>
    </row>
    <row r="4" spans="1:6" ht="19.5" thickBot="1">
      <c r="A4" s="17"/>
      <c r="B4" s="17"/>
      <c r="C4" s="141" t="s">
        <v>147</v>
      </c>
      <c r="D4" s="141"/>
      <c r="E4" s="141"/>
      <c r="F4" s="141"/>
    </row>
    <row r="5" spans="1:6" ht="37.5">
      <c r="A5" s="1" t="s">
        <v>8</v>
      </c>
      <c r="B5" s="14" t="s">
        <v>10</v>
      </c>
      <c r="C5" s="1" t="s">
        <v>0</v>
      </c>
      <c r="D5" s="2" t="s">
        <v>1</v>
      </c>
      <c r="E5" s="1" t="s">
        <v>2</v>
      </c>
      <c r="F5" s="13" t="s">
        <v>3</v>
      </c>
    </row>
    <row r="6" spans="1:6" ht="15.75" thickBot="1">
      <c r="A6" s="6"/>
      <c r="B6" s="15"/>
      <c r="C6" s="6"/>
      <c r="D6" s="6"/>
      <c r="E6" s="6"/>
      <c r="F6" s="7">
        <f>MIN(F7:F12)</f>
        <v>19.621</v>
      </c>
    </row>
    <row r="7" spans="1:6" ht="12.75">
      <c r="A7" s="97">
        <v>1</v>
      </c>
      <c r="B7" s="98">
        <v>5</v>
      </c>
      <c r="C7" s="158" t="s">
        <v>137</v>
      </c>
      <c r="D7" s="159" t="s">
        <v>138</v>
      </c>
      <c r="E7" s="160" t="s">
        <v>65</v>
      </c>
      <c r="F7" s="102">
        <v>19.621</v>
      </c>
    </row>
    <row r="8" spans="1:6" ht="12.75">
      <c r="A8" s="97">
        <v>2</v>
      </c>
      <c r="B8" s="98">
        <v>4</v>
      </c>
      <c r="C8" s="99" t="s">
        <v>36</v>
      </c>
      <c r="D8" s="100" t="s">
        <v>37</v>
      </c>
      <c r="E8" s="101" t="s">
        <v>38</v>
      </c>
      <c r="F8" s="102">
        <v>19.784</v>
      </c>
    </row>
    <row r="9" spans="1:6" ht="12.75">
      <c r="A9" s="97">
        <v>3</v>
      </c>
      <c r="B9" s="98">
        <v>3</v>
      </c>
      <c r="C9" s="99" t="s">
        <v>24</v>
      </c>
      <c r="D9" s="100" t="s">
        <v>25</v>
      </c>
      <c r="E9" s="101" t="s">
        <v>26</v>
      </c>
      <c r="F9" s="102">
        <v>21.681</v>
      </c>
    </row>
    <row r="10" spans="1:6" ht="12.75">
      <c r="A10" s="97">
        <v>4</v>
      </c>
      <c r="B10" s="98">
        <v>2</v>
      </c>
      <c r="C10" s="99" t="s">
        <v>30</v>
      </c>
      <c r="D10" s="100" t="s">
        <v>31</v>
      </c>
      <c r="E10" s="101" t="s">
        <v>32</v>
      </c>
      <c r="F10" s="102">
        <v>22.646</v>
      </c>
    </row>
    <row r="11" spans="1:6" ht="12.75">
      <c r="A11" s="97">
        <v>5</v>
      </c>
      <c r="B11" s="98">
        <v>1</v>
      </c>
      <c r="C11" s="99" t="s">
        <v>27</v>
      </c>
      <c r="D11" s="100" t="s">
        <v>28</v>
      </c>
      <c r="E11" s="101" t="s">
        <v>29</v>
      </c>
      <c r="F11" s="102">
        <v>24.047</v>
      </c>
    </row>
    <row r="12" spans="1:6" ht="12.75">
      <c r="A12" s="97"/>
      <c r="B12" s="98"/>
      <c r="C12" s="99" t="s">
        <v>21</v>
      </c>
      <c r="D12" s="100" t="s">
        <v>22</v>
      </c>
      <c r="E12" s="101" t="s">
        <v>23</v>
      </c>
      <c r="F12" s="102">
        <v>1000</v>
      </c>
    </row>
    <row r="13" spans="1:6" ht="19.5" thickBot="1">
      <c r="A13" s="17"/>
      <c r="B13" s="17"/>
      <c r="C13" s="157" t="s">
        <v>143</v>
      </c>
      <c r="D13" s="157"/>
      <c r="E13" s="157"/>
      <c r="F13" s="157"/>
    </row>
    <row r="14" spans="1:6" ht="37.5">
      <c r="A14" s="1" t="s">
        <v>8</v>
      </c>
      <c r="B14" s="14" t="s">
        <v>10</v>
      </c>
      <c r="C14" s="1" t="s">
        <v>0</v>
      </c>
      <c r="D14" s="2" t="s">
        <v>1</v>
      </c>
      <c r="E14" s="1" t="s">
        <v>2</v>
      </c>
      <c r="F14" s="13" t="s">
        <v>3</v>
      </c>
    </row>
    <row r="15" spans="1:6" ht="15.75" thickBot="1">
      <c r="A15" s="6"/>
      <c r="B15" s="15"/>
      <c r="C15" s="54"/>
      <c r="D15" s="54"/>
      <c r="E15" s="54"/>
      <c r="F15" s="7">
        <f>MIN(F16:F37)</f>
        <v>17.788</v>
      </c>
    </row>
    <row r="16" spans="1:6" ht="12.75">
      <c r="A16" s="97">
        <v>1</v>
      </c>
      <c r="B16" s="98">
        <v>5</v>
      </c>
      <c r="C16" s="99" t="s">
        <v>30</v>
      </c>
      <c r="D16" s="100" t="s">
        <v>31</v>
      </c>
      <c r="E16" s="101" t="s">
        <v>71</v>
      </c>
      <c r="F16" s="102">
        <v>17.788</v>
      </c>
    </row>
    <row r="17" spans="1:6" ht="12.75">
      <c r="A17" s="97">
        <v>2</v>
      </c>
      <c r="B17" s="98">
        <v>4</v>
      </c>
      <c r="C17" s="99" t="s">
        <v>21</v>
      </c>
      <c r="D17" s="100" t="s">
        <v>22</v>
      </c>
      <c r="E17" s="101" t="s">
        <v>72</v>
      </c>
      <c r="F17" s="102">
        <v>18.51</v>
      </c>
    </row>
    <row r="19" spans="3:6" ht="19.5" thickBot="1">
      <c r="C19" s="141" t="s">
        <v>148</v>
      </c>
      <c r="D19" s="141"/>
      <c r="E19" s="141"/>
      <c r="F19" s="141"/>
    </row>
    <row r="20" spans="1:6" ht="37.5">
      <c r="A20" s="1" t="s">
        <v>8</v>
      </c>
      <c r="B20" s="14" t="s">
        <v>10</v>
      </c>
      <c r="C20" s="146" t="s">
        <v>149</v>
      </c>
      <c r="D20" s="147"/>
      <c r="E20" s="148"/>
      <c r="F20" s="13" t="s">
        <v>3</v>
      </c>
    </row>
    <row r="21" spans="1:6" ht="15.75" thickBot="1">
      <c r="A21" s="6"/>
      <c r="B21" s="15"/>
      <c r="C21" s="149"/>
      <c r="D21" s="150"/>
      <c r="E21" s="151"/>
      <c r="F21" s="7">
        <f>MIN(F22:F25)</f>
        <v>59.116</v>
      </c>
    </row>
    <row r="22" spans="1:6" ht="12.75">
      <c r="A22" s="140">
        <v>1</v>
      </c>
      <c r="B22" s="137">
        <v>5</v>
      </c>
      <c r="C22" s="154" t="s">
        <v>144</v>
      </c>
      <c r="D22" s="155"/>
      <c r="E22" s="156"/>
      <c r="F22" s="139">
        <v>59.116</v>
      </c>
    </row>
    <row r="23" spans="1:6" ht="12.75">
      <c r="A23" s="140">
        <v>2</v>
      </c>
      <c r="B23" s="137">
        <v>4</v>
      </c>
      <c r="C23" s="152" t="s">
        <v>145</v>
      </c>
      <c r="D23" s="152"/>
      <c r="E23" s="152"/>
      <c r="F23" s="138">
        <v>1044.206</v>
      </c>
    </row>
    <row r="24" spans="1:6" ht="12.75">
      <c r="A24" s="140">
        <v>3</v>
      </c>
      <c r="B24" s="137">
        <v>3</v>
      </c>
      <c r="C24" s="152" t="s">
        <v>146</v>
      </c>
      <c r="D24" s="152"/>
      <c r="E24" s="152"/>
      <c r="F24" s="138">
        <v>1044.367</v>
      </c>
    </row>
    <row r="25" spans="1:6" ht="12.75">
      <c r="A25" s="140">
        <v>4</v>
      </c>
      <c r="B25" s="137">
        <v>2</v>
      </c>
      <c r="C25" s="153" t="s">
        <v>150</v>
      </c>
      <c r="D25" s="153"/>
      <c r="E25" s="153"/>
      <c r="F25" s="138">
        <v>2041.386</v>
      </c>
    </row>
  </sheetData>
  <sheetProtection/>
  <mergeCells count="12">
    <mergeCell ref="C1:F1"/>
    <mergeCell ref="C2:F2"/>
    <mergeCell ref="C3:F3"/>
    <mergeCell ref="C4:F4"/>
    <mergeCell ref="C13:F13"/>
    <mergeCell ref="C19:F19"/>
    <mergeCell ref="C20:E20"/>
    <mergeCell ref="C21:E21"/>
    <mergeCell ref="C24:E24"/>
    <mergeCell ref="C25:E25"/>
    <mergeCell ref="C23:E23"/>
    <mergeCell ref="C22:E2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C2" sqref="C2:F2"/>
    </sheetView>
  </sheetViews>
  <sheetFormatPr defaultColWidth="9.140625" defaultRowHeight="12.75"/>
  <cols>
    <col min="1" max="2" width="9.140625" style="11" customWidth="1"/>
    <col min="3" max="3" width="16.140625" style="0" customWidth="1"/>
    <col min="4" max="4" width="17.140625" style="0" customWidth="1"/>
    <col min="5" max="5" width="24.00390625" style="0" customWidth="1"/>
    <col min="6" max="6" width="10.7109375" style="0" bestFit="1" customWidth="1"/>
  </cols>
  <sheetData>
    <row r="1" spans="1:6" ht="23.25">
      <c r="A1" s="25"/>
      <c r="B1" s="25"/>
      <c r="C1" s="142" t="s">
        <v>14</v>
      </c>
      <c r="D1" s="142"/>
      <c r="E1" s="142"/>
      <c r="F1" s="142"/>
    </row>
    <row r="2" spans="1:10" ht="18.75">
      <c r="A2" s="25"/>
      <c r="B2" s="25"/>
      <c r="C2" s="141" t="s">
        <v>141</v>
      </c>
      <c r="D2" s="143"/>
      <c r="E2" s="143"/>
      <c r="F2" s="143"/>
      <c r="G2" s="12"/>
      <c r="H2" s="12"/>
      <c r="I2" s="12"/>
      <c r="J2" s="12"/>
    </row>
    <row r="3" spans="1:6" ht="18.75">
      <c r="A3" s="25"/>
      <c r="B3" s="25"/>
      <c r="C3" s="144">
        <v>45409</v>
      </c>
      <c r="D3" s="141"/>
      <c r="E3" s="141"/>
      <c r="F3" s="141"/>
    </row>
    <row r="4" spans="1:6" ht="19.5" thickBot="1">
      <c r="A4" s="25"/>
      <c r="B4" s="25"/>
      <c r="C4" s="141" t="s">
        <v>127</v>
      </c>
      <c r="D4" s="141"/>
      <c r="E4" s="141"/>
      <c r="F4" s="141"/>
    </row>
    <row r="5" spans="1:6" ht="37.5">
      <c r="A5" s="31" t="s">
        <v>8</v>
      </c>
      <c r="B5" s="27" t="s">
        <v>11</v>
      </c>
      <c r="C5" s="26" t="s">
        <v>0</v>
      </c>
      <c r="D5" s="28" t="s">
        <v>1</v>
      </c>
      <c r="E5" s="32" t="s">
        <v>2</v>
      </c>
      <c r="F5" s="33" t="s">
        <v>3</v>
      </c>
    </row>
    <row r="6" spans="1:6" ht="15.75" thickBot="1">
      <c r="A6" s="34"/>
      <c r="B6" s="35"/>
      <c r="C6" s="36"/>
      <c r="D6" s="36"/>
      <c r="E6" s="36"/>
      <c r="F6" s="7">
        <f>MIN(F7:F14)</f>
        <v>21.156</v>
      </c>
    </row>
    <row r="7" spans="1:7" ht="12.75">
      <c r="A7" s="30">
        <v>1</v>
      </c>
      <c r="B7" s="37">
        <v>5</v>
      </c>
      <c r="C7" s="127" t="s">
        <v>99</v>
      </c>
      <c r="D7" s="128" t="s">
        <v>37</v>
      </c>
      <c r="E7" s="128" t="s">
        <v>100</v>
      </c>
      <c r="F7" s="38">
        <v>21.156</v>
      </c>
      <c r="G7" s="11"/>
    </row>
    <row r="8" spans="1:7" ht="12.75">
      <c r="A8" s="21">
        <v>2</v>
      </c>
      <c r="B8" s="39">
        <v>4</v>
      </c>
      <c r="C8" s="56" t="s">
        <v>108</v>
      </c>
      <c r="D8" s="57" t="s">
        <v>22</v>
      </c>
      <c r="E8" s="57" t="s">
        <v>109</v>
      </c>
      <c r="F8" s="40">
        <v>25.355</v>
      </c>
      <c r="G8" s="11"/>
    </row>
    <row r="9" spans="1:7" ht="12.75">
      <c r="A9" s="21">
        <v>3</v>
      </c>
      <c r="B9" s="39">
        <v>3</v>
      </c>
      <c r="C9" s="56" t="s">
        <v>103</v>
      </c>
      <c r="D9" s="57" t="s">
        <v>104</v>
      </c>
      <c r="E9" s="57" t="s">
        <v>105</v>
      </c>
      <c r="F9" s="40">
        <v>29.288</v>
      </c>
      <c r="G9" s="11"/>
    </row>
    <row r="10" spans="1:7" ht="12.75">
      <c r="A10" s="21">
        <v>4</v>
      </c>
      <c r="B10" s="39" t="s">
        <v>139</v>
      </c>
      <c r="C10" s="56" t="s">
        <v>112</v>
      </c>
      <c r="D10" s="57" t="s">
        <v>113</v>
      </c>
      <c r="E10" s="57" t="s">
        <v>114</v>
      </c>
      <c r="F10" s="40">
        <v>31.049</v>
      </c>
      <c r="G10" s="11"/>
    </row>
    <row r="11" spans="1:7" ht="12.75">
      <c r="A11" s="21">
        <v>5</v>
      </c>
      <c r="B11" s="39">
        <v>2</v>
      </c>
      <c r="C11" s="56" t="s">
        <v>97</v>
      </c>
      <c r="D11" s="57" t="s">
        <v>110</v>
      </c>
      <c r="E11" s="57" t="s">
        <v>111</v>
      </c>
      <c r="F11" s="129">
        <v>36.35</v>
      </c>
      <c r="G11" s="11"/>
    </row>
    <row r="12" spans="1:7" ht="12.75">
      <c r="A12" s="21"/>
      <c r="B12" s="39">
        <v>1</v>
      </c>
      <c r="C12" s="56" t="s">
        <v>101</v>
      </c>
      <c r="D12" s="57" t="s">
        <v>22</v>
      </c>
      <c r="E12" s="57" t="s">
        <v>102</v>
      </c>
      <c r="F12" s="40">
        <v>42.798</v>
      </c>
      <c r="G12" s="11"/>
    </row>
    <row r="13" spans="1:7" ht="12.75">
      <c r="A13" s="21"/>
      <c r="B13" s="39"/>
      <c r="C13" s="56" t="s">
        <v>86</v>
      </c>
      <c r="D13" s="57" t="s">
        <v>87</v>
      </c>
      <c r="E13" s="57" t="s">
        <v>88</v>
      </c>
      <c r="F13" s="40">
        <v>1000</v>
      </c>
      <c r="G13" s="11"/>
    </row>
    <row r="14" spans="1:7" ht="12.75">
      <c r="A14" s="21"/>
      <c r="B14" s="39"/>
      <c r="C14" s="56" t="s">
        <v>115</v>
      </c>
      <c r="D14" s="57" t="s">
        <v>113</v>
      </c>
      <c r="E14" s="57" t="s">
        <v>116</v>
      </c>
      <c r="F14" s="40">
        <v>1000</v>
      </c>
      <c r="G14" s="11"/>
    </row>
    <row r="15" spans="1:6" ht="12.75">
      <c r="A15" s="25"/>
      <c r="B15" s="25"/>
      <c r="C15" s="25"/>
      <c r="D15" s="25"/>
      <c r="E15" s="25"/>
      <c r="F15" s="25"/>
    </row>
    <row r="16" ht="12.75">
      <c r="A16" t="s">
        <v>12</v>
      </c>
    </row>
  </sheetData>
  <sheetProtection/>
  <autoFilter ref="A6:F6"/>
  <mergeCells count="4">
    <mergeCell ref="C1:F1"/>
    <mergeCell ref="C3:F3"/>
    <mergeCell ref="C2:F2"/>
    <mergeCell ref="C4:F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3" sqref="C3:F3"/>
    </sheetView>
  </sheetViews>
  <sheetFormatPr defaultColWidth="9.140625" defaultRowHeight="12.75"/>
  <cols>
    <col min="3" max="3" width="11.7109375" style="0" customWidth="1"/>
    <col min="4" max="4" width="18.00390625" style="0" customWidth="1"/>
    <col min="5" max="5" width="16.7109375" style="0" customWidth="1"/>
    <col min="6" max="6" width="10.7109375" style="0" bestFit="1" customWidth="1"/>
  </cols>
  <sheetData>
    <row r="1" spans="3:6" ht="23.25">
      <c r="C1" s="142" t="s">
        <v>14</v>
      </c>
      <c r="D1" s="142"/>
      <c r="E1" s="142"/>
      <c r="F1" s="142"/>
    </row>
    <row r="2" spans="3:6" ht="18.75">
      <c r="C2" s="141" t="s">
        <v>141</v>
      </c>
      <c r="D2" s="143"/>
      <c r="E2" s="143"/>
      <c r="F2" s="143"/>
    </row>
    <row r="3" spans="3:6" ht="18.75">
      <c r="C3" s="144">
        <v>45409</v>
      </c>
      <c r="D3" s="141"/>
      <c r="E3" s="141"/>
      <c r="F3" s="141"/>
    </row>
    <row r="4" spans="1:6" ht="18.75">
      <c r="A4" s="25"/>
      <c r="B4" s="25"/>
      <c r="C4" s="141" t="s">
        <v>126</v>
      </c>
      <c r="D4" s="141"/>
      <c r="E4" s="141"/>
      <c r="F4" s="141"/>
    </row>
    <row r="5" spans="1:6" ht="13.5" thickBot="1">
      <c r="A5" s="25"/>
      <c r="B5" s="25"/>
      <c r="C5" s="41"/>
      <c r="D5" s="25"/>
      <c r="E5" s="25"/>
      <c r="F5" s="25"/>
    </row>
    <row r="6" spans="1:6" ht="37.5">
      <c r="A6" s="31" t="s">
        <v>8</v>
      </c>
      <c r="B6" s="42" t="s">
        <v>11</v>
      </c>
      <c r="C6" s="26" t="s">
        <v>0</v>
      </c>
      <c r="D6" s="28" t="s">
        <v>1</v>
      </c>
      <c r="E6" s="32" t="s">
        <v>2</v>
      </c>
      <c r="F6" s="33" t="s">
        <v>3</v>
      </c>
    </row>
    <row r="7" spans="1:6" ht="15.75" thickBot="1">
      <c r="A7" s="34"/>
      <c r="B7" s="35"/>
      <c r="C7" s="36"/>
      <c r="D7" s="36"/>
      <c r="E7" s="36"/>
      <c r="F7" s="7">
        <f>MIN(F8:F11)</f>
        <v>29.904</v>
      </c>
    </row>
    <row r="8" spans="1:7" ht="12.75">
      <c r="A8" s="43">
        <v>1</v>
      </c>
      <c r="B8" s="44">
        <v>5</v>
      </c>
      <c r="C8" s="130" t="s">
        <v>117</v>
      </c>
      <c r="D8" s="131" t="s">
        <v>118</v>
      </c>
      <c r="E8" s="132" t="s">
        <v>119</v>
      </c>
      <c r="F8" s="45">
        <v>29.904</v>
      </c>
      <c r="G8" s="25"/>
    </row>
    <row r="9" spans="1:7" ht="12.75">
      <c r="A9" s="43">
        <v>2</v>
      </c>
      <c r="B9" s="44">
        <v>4</v>
      </c>
      <c r="C9" s="55" t="s">
        <v>122</v>
      </c>
      <c r="D9" s="20" t="s">
        <v>31</v>
      </c>
      <c r="E9" s="20" t="s">
        <v>121</v>
      </c>
      <c r="F9" s="52">
        <v>33.093</v>
      </c>
      <c r="G9" s="25"/>
    </row>
    <row r="10" spans="1:7" ht="12.75">
      <c r="A10" s="43">
        <v>3</v>
      </c>
      <c r="B10" s="44" t="s">
        <v>139</v>
      </c>
      <c r="C10" s="55" t="s">
        <v>120</v>
      </c>
      <c r="D10" s="20" t="s">
        <v>87</v>
      </c>
      <c r="E10" s="20" t="s">
        <v>121</v>
      </c>
      <c r="F10" s="52">
        <v>39.227</v>
      </c>
      <c r="G10" s="25"/>
    </row>
    <row r="11" spans="1:7" ht="12.75">
      <c r="A11" s="43">
        <v>4</v>
      </c>
      <c r="B11" s="44">
        <v>3</v>
      </c>
      <c r="C11" s="55" t="s">
        <v>106</v>
      </c>
      <c r="D11" s="20" t="s">
        <v>90</v>
      </c>
      <c r="E11" s="20" t="s">
        <v>107</v>
      </c>
      <c r="F11" s="52">
        <v>41.386</v>
      </c>
      <c r="G11" s="25"/>
    </row>
  </sheetData>
  <sheetProtection/>
  <autoFilter ref="A7:F7"/>
  <mergeCells count="4">
    <mergeCell ref="C4:F4"/>
    <mergeCell ref="C1:F1"/>
    <mergeCell ref="C2:F2"/>
    <mergeCell ref="C3:F3"/>
  </mergeCells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C2" sqref="C2:F2"/>
    </sheetView>
  </sheetViews>
  <sheetFormatPr defaultColWidth="9.140625" defaultRowHeight="12.75"/>
  <cols>
    <col min="3" max="3" width="17.57421875" style="0" customWidth="1"/>
    <col min="4" max="4" width="15.140625" style="0" customWidth="1"/>
    <col min="5" max="5" width="24.140625" style="0" customWidth="1"/>
    <col min="6" max="6" width="10.7109375" style="0" bestFit="1" customWidth="1"/>
  </cols>
  <sheetData>
    <row r="1" spans="3:6" ht="18.75">
      <c r="C1" s="141" t="s">
        <v>141</v>
      </c>
      <c r="D1" s="143"/>
      <c r="E1" s="143"/>
      <c r="F1" s="143"/>
    </row>
    <row r="2" spans="3:6" ht="18.75">
      <c r="C2" s="144">
        <v>45409</v>
      </c>
      <c r="D2" s="141"/>
      <c r="E2" s="141"/>
      <c r="F2" s="141"/>
    </row>
    <row r="3" spans="1:6" ht="18.75">
      <c r="A3" s="25"/>
      <c r="B3" s="25"/>
      <c r="C3" s="141" t="s">
        <v>125</v>
      </c>
      <c r="D3" s="141"/>
      <c r="E3" s="141"/>
      <c r="F3" s="141"/>
    </row>
    <row r="4" spans="1:6" ht="13.5" thickBot="1">
      <c r="A4" s="25"/>
      <c r="B4" s="25"/>
      <c r="C4" s="41"/>
      <c r="D4" s="25"/>
      <c r="E4" s="25"/>
      <c r="F4" s="25"/>
    </row>
    <row r="5" spans="1:6" ht="37.5">
      <c r="A5" s="31" t="s">
        <v>8</v>
      </c>
      <c r="B5" s="27" t="s">
        <v>11</v>
      </c>
      <c r="C5" s="26" t="s">
        <v>0</v>
      </c>
      <c r="D5" s="28" t="s">
        <v>1</v>
      </c>
      <c r="E5" s="32" t="s">
        <v>2</v>
      </c>
      <c r="F5" s="33" t="s">
        <v>3</v>
      </c>
    </row>
    <row r="6" spans="1:6" ht="15.75" thickBot="1">
      <c r="A6" s="34"/>
      <c r="B6" s="35"/>
      <c r="C6" s="36"/>
      <c r="D6" s="36"/>
      <c r="E6" s="36"/>
      <c r="F6" s="53">
        <f>MIN(F7:F7)</f>
        <v>37.763</v>
      </c>
    </row>
    <row r="7" spans="1:6" ht="12.75">
      <c r="A7" s="21">
        <v>1</v>
      </c>
      <c r="B7" s="22" t="s">
        <v>9</v>
      </c>
      <c r="C7" s="135" t="s">
        <v>123</v>
      </c>
      <c r="D7" s="136" t="s">
        <v>113</v>
      </c>
      <c r="E7" s="136" t="s">
        <v>124</v>
      </c>
      <c r="F7" s="40">
        <v>37.763</v>
      </c>
    </row>
    <row r="8" spans="1:6" ht="12.75">
      <c r="A8" s="21">
        <v>2</v>
      </c>
      <c r="B8" s="22" t="s">
        <v>9</v>
      </c>
      <c r="C8" s="133" t="s">
        <v>128</v>
      </c>
      <c r="D8" s="134" t="s">
        <v>95</v>
      </c>
      <c r="E8" s="134" t="s">
        <v>129</v>
      </c>
      <c r="F8" s="40">
        <v>42.762</v>
      </c>
    </row>
  </sheetData>
  <sheetProtection/>
  <autoFilter ref="A6:F6"/>
  <mergeCells count="3">
    <mergeCell ref="C3:F3"/>
    <mergeCell ref="C1:F1"/>
    <mergeCell ref="C2:F2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skettleton</dc:creator>
  <cp:keywords/>
  <dc:description/>
  <cp:lastModifiedBy>Shelly Frame</cp:lastModifiedBy>
  <cp:lastPrinted>2024-04-27T01:59:58Z</cp:lastPrinted>
  <dcterms:created xsi:type="dcterms:W3CDTF">2010-03-15T02:47:49Z</dcterms:created>
  <dcterms:modified xsi:type="dcterms:W3CDTF">2024-04-27T09:20:06Z</dcterms:modified>
  <cp:category/>
  <cp:version/>
  <cp:contentType/>
  <cp:contentStatus/>
</cp:coreProperties>
</file>