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activeTab="2"/>
  </bookViews>
  <sheets>
    <sheet name="Open" sheetId="1" r:id="rId1"/>
    <sheet name="Juniors" sheetId="2" r:id="rId2"/>
    <sheet name="FUT_MAT_TEAMS" sheetId="3" r:id="rId3"/>
    <sheet name="5 to 10" sheetId="4" r:id="rId4"/>
    <sheet name="5 TO 10 Years LED" sheetId="5" r:id="rId5"/>
    <sheet name="Under 5 Years" sheetId="6" r:id="rId6"/>
    <sheet name="Beginner" sheetId="7" r:id="rId7"/>
  </sheets>
  <definedNames>
    <definedName name="_xlnm._FilterDatabase" localSheetId="3" hidden="1">'5 to 10'!$A$6:$F$6</definedName>
    <definedName name="_xlnm._FilterDatabase" localSheetId="4" hidden="1">'5 TO 10 Years LED'!$A$7:$F$7</definedName>
    <definedName name="_xlnm._FilterDatabase" localSheetId="6" hidden="1">'Beginner'!$A$6:$F$6</definedName>
    <definedName name="_xlnm._FilterDatabase" localSheetId="1" hidden="1">'Juniors'!$A$6:$J$6</definedName>
    <definedName name="_xlnm._FilterDatabase" localSheetId="0" hidden="1">'Open'!$A$6:$J$6</definedName>
    <definedName name="_xlnm._FilterDatabase" localSheetId="5" hidden="1">'Under 5 Years'!$A$7:$F$7</definedName>
    <definedName name="_xlfn._xlws.FILTER" hidden="1">#NAME?</definedName>
    <definedName name="_xlfn._xlws.SORT" hidden="1">#NAME?</definedName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<sst xmlns="http://schemas.openxmlformats.org/spreadsheetml/2006/main" count="375" uniqueCount="211">
  <si>
    <t>Surname</t>
  </si>
  <si>
    <t>Name</t>
  </si>
  <si>
    <t>Horse</t>
  </si>
  <si>
    <t>Time 1</t>
  </si>
  <si>
    <t>1st Division</t>
  </si>
  <si>
    <t>2nd Division</t>
  </si>
  <si>
    <t>3rd Division</t>
  </si>
  <si>
    <t>4th Division</t>
  </si>
  <si>
    <t>5 to 10 Years Led</t>
  </si>
  <si>
    <t>Placing</t>
  </si>
  <si>
    <t>Under 5's</t>
  </si>
  <si>
    <t>X</t>
  </si>
  <si>
    <r>
      <t xml:space="preserve">Points </t>
    </r>
    <r>
      <rPr>
        <b/>
        <sz val="8"/>
        <color indexed="10"/>
        <rFont val="Arial"/>
        <family val="2"/>
      </rPr>
      <t>Office use only</t>
    </r>
  </si>
  <si>
    <r>
      <t xml:space="preserve">Points </t>
    </r>
    <r>
      <rPr>
        <b/>
        <sz val="8"/>
        <color indexed="10"/>
        <rFont val="Calibri"/>
        <family val="2"/>
      </rPr>
      <t>Office use only</t>
    </r>
  </si>
  <si>
    <t>Timesheet property of QBRA</t>
  </si>
  <si>
    <t>5 - 10 Yrs Ridden</t>
  </si>
  <si>
    <t>BEGINNER RIDER</t>
  </si>
  <si>
    <t>JUNIOR 4D</t>
  </si>
  <si>
    <t>OPEN 4D</t>
  </si>
  <si>
    <t>Dalby Max Point</t>
  </si>
  <si>
    <t>QBRA 2024 -Time Sheet</t>
  </si>
  <si>
    <t>2nd March 2024</t>
  </si>
  <si>
    <t>Sienna</t>
  </si>
  <si>
    <t>Dahlheimer</t>
  </si>
  <si>
    <t>Eclipse</t>
  </si>
  <si>
    <t xml:space="preserve">Name </t>
  </si>
  <si>
    <t>Braxton</t>
  </si>
  <si>
    <t>Burgess</t>
  </si>
  <si>
    <t>Snoopy</t>
  </si>
  <si>
    <t>Colton</t>
  </si>
  <si>
    <t>Webber</t>
  </si>
  <si>
    <t>Ringo</t>
  </si>
  <si>
    <t>Dolbel</t>
  </si>
  <si>
    <t>Nova</t>
  </si>
  <si>
    <t>Groves</t>
  </si>
  <si>
    <t>Ginger</t>
  </si>
  <si>
    <t>Montana</t>
  </si>
  <si>
    <t>Learoyd</t>
  </si>
  <si>
    <t>Jack Brown</t>
  </si>
  <si>
    <t>Stella</t>
  </si>
  <si>
    <t>Knowles</t>
  </si>
  <si>
    <t>Chhocolate</t>
  </si>
  <si>
    <t>Parker</t>
  </si>
  <si>
    <t>Hilton</t>
  </si>
  <si>
    <t>Piper</t>
  </si>
  <si>
    <t>Byrne</t>
  </si>
  <si>
    <t>Bailey</t>
  </si>
  <si>
    <t>Ariah</t>
  </si>
  <si>
    <t>Anderson</t>
  </si>
  <si>
    <t>Apache</t>
  </si>
  <si>
    <t>Indy</t>
  </si>
  <si>
    <t>Wetzler</t>
  </si>
  <si>
    <t>Lacey</t>
  </si>
  <si>
    <t>Nash</t>
  </si>
  <si>
    <t>Pacman</t>
  </si>
  <si>
    <t>Ryan</t>
  </si>
  <si>
    <t>Flynn</t>
  </si>
  <si>
    <t>Mitchell</t>
  </si>
  <si>
    <t>Bryant</t>
  </si>
  <si>
    <t>Turbo</t>
  </si>
  <si>
    <t>Maddilyn</t>
  </si>
  <si>
    <t>Floyd</t>
  </si>
  <si>
    <t>Maddison</t>
  </si>
  <si>
    <t>Greenslade</t>
  </si>
  <si>
    <t>Soda</t>
  </si>
  <si>
    <t>Amber</t>
  </si>
  <si>
    <t>Watts</t>
  </si>
  <si>
    <t>Tank</t>
  </si>
  <si>
    <t>Willow</t>
  </si>
  <si>
    <t>Smith</t>
  </si>
  <si>
    <t>Dukduk</t>
  </si>
  <si>
    <t>Cheyanne</t>
  </si>
  <si>
    <t>Podham</t>
  </si>
  <si>
    <t>Beauy</t>
  </si>
  <si>
    <t>Shaya</t>
  </si>
  <si>
    <t>Tequila</t>
  </si>
  <si>
    <t>Kobi</t>
  </si>
  <si>
    <t>Evans</t>
  </si>
  <si>
    <t>DukDuk</t>
  </si>
  <si>
    <t>Rylee</t>
  </si>
  <si>
    <t>Palmer</t>
  </si>
  <si>
    <t>Talkin Tactics</t>
  </si>
  <si>
    <t>Toby</t>
  </si>
  <si>
    <t>Jetty</t>
  </si>
  <si>
    <t>Darcy</t>
  </si>
  <si>
    <t>Flint</t>
  </si>
  <si>
    <t>Freedom</t>
  </si>
  <si>
    <t>Abby</t>
  </si>
  <si>
    <t>Fry</t>
  </si>
  <si>
    <t>Minnie</t>
  </si>
  <si>
    <t>Jasmine</t>
  </si>
  <si>
    <t>Spencer</t>
  </si>
  <si>
    <t>Jamielea</t>
  </si>
  <si>
    <t>Howlett</t>
  </si>
  <si>
    <t>Sox</t>
  </si>
  <si>
    <t>Jaylee</t>
  </si>
  <si>
    <t>Taylor</t>
  </si>
  <si>
    <t>Cruz</t>
  </si>
  <si>
    <t>Buttons</t>
  </si>
  <si>
    <t>Dakota</t>
  </si>
  <si>
    <t>Mckenna</t>
  </si>
  <si>
    <t>Cheeky</t>
  </si>
  <si>
    <t>Felicity</t>
  </si>
  <si>
    <t>Waldock</t>
  </si>
  <si>
    <t>Moose</t>
  </si>
  <si>
    <t>Paytyn</t>
  </si>
  <si>
    <t>Alexis</t>
  </si>
  <si>
    <t>Cherry</t>
  </si>
  <si>
    <t>Marnee</t>
  </si>
  <si>
    <t>Jordyn</t>
  </si>
  <si>
    <t>O’Toole</t>
  </si>
  <si>
    <t>Midas</t>
  </si>
  <si>
    <t>Reign</t>
  </si>
  <si>
    <t>Snip</t>
  </si>
  <si>
    <t>Chester</t>
  </si>
  <si>
    <t>Tania</t>
  </si>
  <si>
    <t>Rivett</t>
  </si>
  <si>
    <t>Justa Dual</t>
  </si>
  <si>
    <t>Rachel</t>
  </si>
  <si>
    <t>G Man</t>
  </si>
  <si>
    <t>Sharee</t>
  </si>
  <si>
    <t>One Roan Ranger</t>
  </si>
  <si>
    <t>Narelle</t>
  </si>
  <si>
    <t>Bauer</t>
  </si>
  <si>
    <t>Diamond  Lilly</t>
  </si>
  <si>
    <t>Emily</t>
  </si>
  <si>
    <t>Castrigno</t>
  </si>
  <si>
    <t>Christian Pepin</t>
  </si>
  <si>
    <t>Bec</t>
  </si>
  <si>
    <t>Mcguire</t>
  </si>
  <si>
    <t>Scratch</t>
  </si>
  <si>
    <t>Chris</t>
  </si>
  <si>
    <t>Robertson</t>
  </si>
  <si>
    <t>Zippos Revolootion</t>
  </si>
  <si>
    <t>Rochelle</t>
  </si>
  <si>
    <t>Pereira</t>
  </si>
  <si>
    <t>Morn N Te</t>
  </si>
  <si>
    <t>Robert</t>
  </si>
  <si>
    <t>Dragon</t>
  </si>
  <si>
    <t>Janene</t>
  </si>
  <si>
    <t>Hughes</t>
  </si>
  <si>
    <t>Chenae</t>
  </si>
  <si>
    <t>Dusty</t>
  </si>
  <si>
    <t>Sophie</t>
  </si>
  <si>
    <t>Weeden</t>
  </si>
  <si>
    <t>HY on Candy</t>
  </si>
  <si>
    <t>Shaniah</t>
  </si>
  <si>
    <t>Wooler</t>
  </si>
  <si>
    <t>Jess</t>
  </si>
  <si>
    <t>McKay</t>
  </si>
  <si>
    <t>Jessie</t>
  </si>
  <si>
    <t>Nott</t>
  </si>
  <si>
    <t>The Cats Razor</t>
  </si>
  <si>
    <t>Jamie</t>
  </si>
  <si>
    <t>Linders</t>
  </si>
  <si>
    <t>Flyin Peptos</t>
  </si>
  <si>
    <t>Kellie</t>
  </si>
  <si>
    <t>Kings Fancy Miracle</t>
  </si>
  <si>
    <t xml:space="preserve">Christine </t>
  </si>
  <si>
    <t>Bushell</t>
  </si>
  <si>
    <t>Chevy</t>
  </si>
  <si>
    <t>Super cool</t>
  </si>
  <si>
    <t>Bobby-Jo</t>
  </si>
  <si>
    <t>Tattam</t>
  </si>
  <si>
    <t>Darma Acres Slim N Dusty</t>
  </si>
  <si>
    <t>Casey</t>
  </si>
  <si>
    <t>Roser</t>
  </si>
  <si>
    <t>Fonzie</t>
  </si>
  <si>
    <t>Secret</t>
  </si>
  <si>
    <t>Steph</t>
  </si>
  <si>
    <t>Div Ta Fame</t>
  </si>
  <si>
    <t>Workin Ta Fame</t>
  </si>
  <si>
    <t>Glendeen Valentino</t>
  </si>
  <si>
    <t>Riggs</t>
  </si>
  <si>
    <t>Pumpkin</t>
  </si>
  <si>
    <t>Ava</t>
  </si>
  <si>
    <t>Cruze</t>
  </si>
  <si>
    <t>Chip N Dip</t>
  </si>
  <si>
    <t>Destiny Blues</t>
  </si>
  <si>
    <t>Shelly</t>
  </si>
  <si>
    <t>Frame</t>
  </si>
  <si>
    <t>King Rock n Roll</t>
  </si>
  <si>
    <t>Que</t>
  </si>
  <si>
    <t>Cowboy</t>
  </si>
  <si>
    <t>Riana</t>
  </si>
  <si>
    <t>Phoenix</t>
  </si>
  <si>
    <t>Kristy</t>
  </si>
  <si>
    <t>Banks</t>
  </si>
  <si>
    <t>Bob</t>
  </si>
  <si>
    <t>Ebony</t>
  </si>
  <si>
    <t>Privitera</t>
  </si>
  <si>
    <t>Cash</t>
  </si>
  <si>
    <t>Bruce</t>
  </si>
  <si>
    <t>9 to 5</t>
  </si>
  <si>
    <t>Tiarna</t>
  </si>
  <si>
    <t>Rielly</t>
  </si>
  <si>
    <t>LA Smoke N Western</t>
  </si>
  <si>
    <t>Rosie</t>
  </si>
  <si>
    <t>Twiggy</t>
  </si>
  <si>
    <t>One Troubled Kiss</t>
  </si>
  <si>
    <t>Smarty Pants</t>
  </si>
  <si>
    <t>-</t>
  </si>
  <si>
    <t>The Greenslades</t>
  </si>
  <si>
    <t>Twah Trio</t>
  </si>
  <si>
    <t>KiPZ</t>
  </si>
  <si>
    <t>Schmebber McFly</t>
  </si>
  <si>
    <t>FUTURITY</t>
  </si>
  <si>
    <t>MATURITY</t>
  </si>
  <si>
    <t>TEAMS</t>
  </si>
  <si>
    <t>Team</t>
  </si>
  <si>
    <t>DM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</si>
</sst>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409]h:mm:ss\ AM/PM"/>
  </numFmts>
  <fonts count="54">
    <font>
      <sz val="10"/>
      <name val="Arial"/>
      <family val="0"/>
    </font>
    <font>
      <b/>
      <sz val="14"/>
      <name val="Georgia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4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b/>
      <sz val="14"/>
      <color indexed="10"/>
      <name val="Calibri"/>
      <family val="2"/>
    </font>
    <font>
      <b/>
      <sz val="1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/>
    </xf>
    <xf numFmtId="164" fontId="2" fillId="35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12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164" fontId="6" fillId="12" borderId="16" xfId="0" applyNumberFormat="1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164" fontId="6" fillId="0" borderId="18" xfId="0" applyNumberFormat="1" applyFont="1" applyBorder="1" applyAlignment="1">
      <alignment vertical="distributed"/>
    </xf>
    <xf numFmtId="0" fontId="29" fillId="0" borderId="1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164" fontId="27" fillId="0" borderId="22" xfId="0" applyNumberFormat="1" applyFont="1" applyBorder="1" applyAlignment="1">
      <alignment horizontal="center" vertical="center" wrapText="1"/>
    </xf>
    <xf numFmtId="0" fontId="29" fillId="35" borderId="13" xfId="0" applyFont="1" applyFill="1" applyBorder="1" applyAlignment="1">
      <alignment horizontal="center"/>
    </xf>
    <xf numFmtId="0" fontId="51" fillId="35" borderId="13" xfId="0" applyFont="1" applyFill="1" applyBorder="1" applyAlignment="1">
      <alignment horizontal="center"/>
    </xf>
    <xf numFmtId="0" fontId="27" fillId="35" borderId="23" xfId="0" applyFont="1" applyFill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6" fillId="0" borderId="25" xfId="0" applyFont="1" applyFill="1" applyBorder="1" applyAlignment="1">
      <alignment horizontal="right" wrapText="1"/>
    </xf>
    <xf numFmtId="0" fontId="51" fillId="0" borderId="26" xfId="0" applyFont="1" applyBorder="1" applyAlignment="1">
      <alignment horizontal="center"/>
    </xf>
    <xf numFmtId="0" fontId="6" fillId="0" borderId="15" xfId="0" applyFont="1" applyFill="1" applyBorder="1" applyAlignment="1">
      <alignment horizontal="right" wrapText="1"/>
    </xf>
    <xf numFmtId="0" fontId="6" fillId="0" borderId="27" xfId="0" applyFont="1" applyBorder="1" applyAlignment="1">
      <alignment horizontal="center"/>
    </xf>
    <xf numFmtId="0" fontId="29" fillId="0" borderId="0" xfId="0" applyFont="1" applyAlignment="1">
      <alignment/>
    </xf>
    <xf numFmtId="0" fontId="52" fillId="0" borderId="12" xfId="0" applyFont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/>
    </xf>
    <xf numFmtId="0" fontId="51" fillId="0" borderId="26" xfId="0" applyFont="1" applyFill="1" applyBorder="1" applyAlignment="1">
      <alignment horizontal="center"/>
    </xf>
    <xf numFmtId="164" fontId="29" fillId="0" borderId="25" xfId="0" applyNumberFormat="1" applyFont="1" applyFill="1" applyBorder="1" applyAlignment="1">
      <alignment horizontal="center"/>
    </xf>
    <xf numFmtId="0" fontId="27" fillId="12" borderId="11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53" fillId="0" borderId="0" xfId="0" applyFont="1" applyAlignment="1">
      <alignment/>
    </xf>
    <xf numFmtId="164" fontId="29" fillId="0" borderId="15" xfId="0" applyNumberFormat="1" applyFont="1" applyFill="1" applyBorder="1" applyAlignment="1">
      <alignment horizontal="center"/>
    </xf>
    <xf numFmtId="164" fontId="2" fillId="35" borderId="23" xfId="0" applyNumberFormat="1" applyFont="1" applyFill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0" fillId="0" borderId="14" xfId="55" applyBorder="1" applyAlignment="1">
      <alignment horizontal="left"/>
      <protection/>
    </xf>
    <xf numFmtId="0" fontId="0" fillId="0" borderId="28" xfId="55" applyBorder="1" applyAlignment="1">
      <alignment horizontal="left"/>
      <protection/>
    </xf>
    <xf numFmtId="0" fontId="0" fillId="0" borderId="17" xfId="55" applyBorder="1" applyAlignment="1">
      <alignment horizontal="left"/>
      <protection/>
    </xf>
    <xf numFmtId="0" fontId="0" fillId="0" borderId="20" xfId="55" applyBorder="1" applyAlignment="1">
      <alignment horizontal="left"/>
      <protection/>
    </xf>
    <xf numFmtId="0" fontId="0" fillId="0" borderId="0" xfId="0" applyFont="1" applyAlignment="1">
      <alignment horizontal="left"/>
    </xf>
    <xf numFmtId="0" fontId="6" fillId="12" borderId="14" xfId="0" applyFont="1" applyFill="1" applyBorder="1" applyAlignment="1">
      <alignment horizontal="center"/>
    </xf>
    <xf numFmtId="0" fontId="51" fillId="12" borderId="15" xfId="0" applyFont="1" applyFill="1" applyBorder="1" applyAlignment="1">
      <alignment horizontal="center"/>
    </xf>
    <xf numFmtId="0" fontId="0" fillId="12" borderId="28" xfId="0" applyFill="1" applyBorder="1" applyAlignment="1">
      <alignment horizontal="left"/>
    </xf>
    <xf numFmtId="164" fontId="6" fillId="12" borderId="28" xfId="0" applyNumberFormat="1" applyFont="1" applyFill="1" applyBorder="1" applyAlignment="1">
      <alignment vertical="distributed"/>
    </xf>
    <xf numFmtId="0" fontId="0" fillId="12" borderId="1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6" fillId="12" borderId="17" xfId="0" applyFont="1" applyFill="1" applyBorder="1" applyAlignment="1">
      <alignment horizontal="center"/>
    </xf>
    <xf numFmtId="0" fontId="51" fillId="12" borderId="18" xfId="0" applyFont="1" applyFill="1" applyBorder="1" applyAlignment="1">
      <alignment horizontal="center"/>
    </xf>
    <xf numFmtId="164" fontId="6" fillId="12" borderId="20" xfId="0" applyNumberFormat="1" applyFont="1" applyFill="1" applyBorder="1" applyAlignment="1">
      <alignment vertical="distributed"/>
    </xf>
    <xf numFmtId="0" fontId="6" fillId="36" borderId="17" xfId="0" applyFont="1" applyFill="1" applyBorder="1" applyAlignment="1">
      <alignment horizontal="center"/>
    </xf>
    <xf numFmtId="0" fontId="51" fillId="36" borderId="18" xfId="0" applyFont="1" applyFill="1" applyBorder="1" applyAlignment="1">
      <alignment horizontal="center"/>
    </xf>
    <xf numFmtId="0" fontId="0" fillId="36" borderId="17" xfId="0" applyFill="1" applyBorder="1" applyAlignment="1">
      <alignment horizontal="left"/>
    </xf>
    <xf numFmtId="0" fontId="0" fillId="36" borderId="20" xfId="0" applyFill="1" applyBorder="1" applyAlignment="1">
      <alignment horizontal="left"/>
    </xf>
    <xf numFmtId="164" fontId="6" fillId="36" borderId="20" xfId="0" applyNumberFormat="1" applyFont="1" applyFill="1" applyBorder="1" applyAlignment="1">
      <alignment vertical="distributed"/>
    </xf>
    <xf numFmtId="164" fontId="6" fillId="36" borderId="16" xfId="0" applyNumberFormat="1" applyFont="1" applyFill="1" applyBorder="1" applyAlignment="1">
      <alignment/>
    </xf>
    <xf numFmtId="164" fontId="6" fillId="36" borderId="28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0" fontId="51" fillId="37" borderId="18" xfId="0" applyFont="1" applyFill="1" applyBorder="1" applyAlignment="1">
      <alignment horizontal="center"/>
    </xf>
    <xf numFmtId="0" fontId="0" fillId="37" borderId="17" xfId="0" applyFill="1" applyBorder="1" applyAlignment="1">
      <alignment horizontal="left"/>
    </xf>
    <xf numFmtId="0" fontId="0" fillId="37" borderId="20" xfId="0" applyFill="1" applyBorder="1" applyAlignment="1">
      <alignment horizontal="left"/>
    </xf>
    <xf numFmtId="164" fontId="6" fillId="37" borderId="20" xfId="0" applyNumberFormat="1" applyFont="1" applyFill="1" applyBorder="1" applyAlignment="1">
      <alignment vertical="distributed"/>
    </xf>
    <xf numFmtId="164" fontId="6" fillId="37" borderId="16" xfId="0" applyNumberFormat="1" applyFont="1" applyFill="1" applyBorder="1" applyAlignment="1">
      <alignment/>
    </xf>
    <xf numFmtId="164" fontId="6" fillId="37" borderId="28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vertical="distributed"/>
    </xf>
    <xf numFmtId="164" fontId="6" fillId="0" borderId="16" xfId="0" applyNumberFormat="1" applyFont="1" applyFill="1" applyBorder="1" applyAlignment="1">
      <alignment/>
    </xf>
    <xf numFmtId="164" fontId="6" fillId="0" borderId="28" xfId="0" applyNumberFormat="1" applyFont="1" applyFill="1" applyBorder="1" applyAlignment="1">
      <alignment/>
    </xf>
    <xf numFmtId="164" fontId="6" fillId="0" borderId="15" xfId="0" applyNumberFormat="1" applyFont="1" applyFill="1" applyBorder="1" applyAlignment="1">
      <alignment/>
    </xf>
    <xf numFmtId="0" fontId="6" fillId="38" borderId="17" xfId="0" applyFont="1" applyFill="1" applyBorder="1" applyAlignment="1">
      <alignment horizontal="center"/>
    </xf>
    <xf numFmtId="0" fontId="51" fillId="38" borderId="18" xfId="0" applyFont="1" applyFill="1" applyBorder="1" applyAlignment="1">
      <alignment horizontal="center"/>
    </xf>
    <xf numFmtId="0" fontId="0" fillId="38" borderId="17" xfId="0" applyFill="1" applyBorder="1" applyAlignment="1">
      <alignment horizontal="left"/>
    </xf>
    <xf numFmtId="0" fontId="0" fillId="38" borderId="20" xfId="0" applyFill="1" applyBorder="1" applyAlignment="1">
      <alignment horizontal="left"/>
    </xf>
    <xf numFmtId="164" fontId="6" fillId="38" borderId="20" xfId="0" applyNumberFormat="1" applyFont="1" applyFill="1" applyBorder="1" applyAlignment="1">
      <alignment vertical="distributed"/>
    </xf>
    <xf numFmtId="164" fontId="6" fillId="38" borderId="16" xfId="0" applyNumberFormat="1" applyFont="1" applyFill="1" applyBorder="1" applyAlignment="1">
      <alignment/>
    </xf>
    <xf numFmtId="164" fontId="6" fillId="38" borderId="28" xfId="0" applyNumberFormat="1" applyFont="1" applyFill="1" applyBorder="1" applyAlignment="1">
      <alignment/>
    </xf>
    <xf numFmtId="164" fontId="6" fillId="38" borderId="15" xfId="0" applyNumberFormat="1" applyFont="1" applyFill="1" applyBorder="1" applyAlignment="1">
      <alignment/>
    </xf>
    <xf numFmtId="0" fontId="0" fillId="38" borderId="14" xfId="0" applyFill="1" applyBorder="1" applyAlignment="1">
      <alignment horizontal="left"/>
    </xf>
    <xf numFmtId="0" fontId="0" fillId="38" borderId="28" xfId="0" applyFill="1" applyBorder="1" applyAlignment="1">
      <alignment horizontal="left"/>
    </xf>
    <xf numFmtId="0" fontId="0" fillId="0" borderId="0" xfId="0" applyFill="1" applyAlignment="1">
      <alignment/>
    </xf>
    <xf numFmtId="0" fontId="6" fillId="12" borderId="19" xfId="0" applyFont="1" applyFill="1" applyBorder="1" applyAlignment="1">
      <alignment horizontal="left"/>
    </xf>
    <xf numFmtId="0" fontId="6" fillId="12" borderId="30" xfId="0" applyFont="1" applyFill="1" applyBorder="1" applyAlignment="1">
      <alignment horizontal="left"/>
    </xf>
    <xf numFmtId="164" fontId="6" fillId="12" borderId="30" xfId="0" applyNumberFormat="1" applyFont="1" applyFill="1" applyBorder="1" applyAlignment="1">
      <alignment vertical="distributed"/>
    </xf>
    <xf numFmtId="0" fontId="6" fillId="12" borderId="20" xfId="0" applyFont="1" applyFill="1" applyBorder="1" applyAlignment="1">
      <alignment horizontal="left"/>
    </xf>
    <xf numFmtId="0" fontId="6" fillId="12" borderId="19" xfId="0" applyFont="1" applyFill="1" applyBorder="1" applyAlignment="1">
      <alignment horizontal="center"/>
    </xf>
    <xf numFmtId="0" fontId="51" fillId="12" borderId="25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left"/>
    </xf>
    <xf numFmtId="0" fontId="27" fillId="36" borderId="10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left"/>
    </xf>
    <xf numFmtId="0" fontId="6" fillId="38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right" wrapText="1"/>
    </xf>
    <xf numFmtId="0" fontId="0" fillId="0" borderId="19" xfId="55" applyBorder="1" applyAlignment="1">
      <alignment horizontal="left"/>
      <protection/>
    </xf>
    <xf numFmtId="0" fontId="0" fillId="0" borderId="30" xfId="55" applyBorder="1" applyAlignment="1">
      <alignment horizontal="left"/>
      <protection/>
    </xf>
    <xf numFmtId="0" fontId="0" fillId="0" borderId="31" xfId="55" applyBorder="1" applyAlignment="1">
      <alignment horizontal="left"/>
      <protection/>
    </xf>
    <xf numFmtId="0" fontId="0" fillId="0" borderId="32" xfId="55" applyBorder="1" applyAlignment="1">
      <alignment horizontal="left"/>
      <protection/>
    </xf>
    <xf numFmtId="0" fontId="0" fillId="0" borderId="33" xfId="55" applyBorder="1" applyAlignment="1">
      <alignment horizontal="left"/>
      <protection/>
    </xf>
    <xf numFmtId="0" fontId="0" fillId="0" borderId="17" xfId="55" applyFont="1" applyBorder="1" applyAlignment="1">
      <alignment horizontal="left"/>
      <protection/>
    </xf>
    <xf numFmtId="0" fontId="0" fillId="0" borderId="20" xfId="55" applyFont="1" applyBorder="1" applyAlignment="1">
      <alignment horizontal="left"/>
      <protection/>
    </xf>
    <xf numFmtId="0" fontId="0" fillId="0" borderId="27" xfId="55" applyFont="1" applyBorder="1" applyAlignment="1">
      <alignment horizontal="left"/>
      <protection/>
    </xf>
    <xf numFmtId="0" fontId="0" fillId="0" borderId="34" xfId="55" applyFont="1" applyBorder="1" applyAlignment="1">
      <alignment horizontal="left"/>
      <protection/>
    </xf>
    <xf numFmtId="164" fontId="6" fillId="0" borderId="18" xfId="0" applyNumberFormat="1" applyFont="1" applyFill="1" applyBorder="1" applyAlignment="1">
      <alignment horizontal="right" wrapText="1"/>
    </xf>
    <xf numFmtId="164" fontId="6" fillId="0" borderId="29" xfId="0" applyNumberFormat="1" applyFont="1" applyFill="1" applyBorder="1" applyAlignment="1">
      <alignment horizontal="right" wrapText="1"/>
    </xf>
    <xf numFmtId="0" fontId="0" fillId="0" borderId="17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6" fillId="0" borderId="20" xfId="0" applyFont="1" applyBorder="1" applyAlignment="1">
      <alignment/>
    </xf>
    <xf numFmtId="164" fontId="6" fillId="0" borderId="28" xfId="0" applyNumberFormat="1" applyFont="1" applyFill="1" applyBorder="1" applyAlignment="1">
      <alignment vertical="distributed"/>
    </xf>
    <xf numFmtId="0" fontId="2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/>
    </xf>
    <xf numFmtId="0" fontId="2" fillId="35" borderId="39" xfId="0" applyFont="1" applyFill="1" applyBorder="1" applyAlignment="1">
      <alignment horizontal="center"/>
    </xf>
    <xf numFmtId="0" fontId="2" fillId="35" borderId="40" xfId="0" applyFont="1" applyFill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0" xfId="0" applyFont="1" applyBorder="1" applyAlignment="1">
      <alignment horizontal="left"/>
    </xf>
    <xf numFmtId="0" fontId="6" fillId="0" borderId="20" xfId="55" applyFont="1" applyBorder="1" applyAlignment="1">
      <alignment horizontal="left"/>
      <protection/>
    </xf>
    <xf numFmtId="0" fontId="25" fillId="0" borderId="4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theme="8" tint="0.5999600291252136"/>
      </font>
    </dxf>
    <dxf>
      <font>
        <color theme="8" tint="0.599960029125213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44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905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905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905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905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905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905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905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7905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495300</xdr:colOff>
      <xdr:row>19</xdr:row>
      <xdr:rowOff>0</xdr:rowOff>
    </xdr:from>
    <xdr:ext cx="304800" cy="3429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9372600" y="42386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610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610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610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610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610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610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276225</xdr:colOff>
      <xdr:row>23</xdr:row>
      <xdr:rowOff>9525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495425" y="5619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>
      <xdr:nvSpPr>
        <xdr:cNvPr id="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81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>
      <xdr:nvSpPr>
        <xdr:cNvPr id="1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81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>
      <xdr:nvSpPr>
        <xdr:cNvPr id="1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81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>
      <xdr:nvSpPr>
        <xdr:cNvPr id="1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81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>
      <xdr:nvSpPr>
        <xdr:cNvPr id="1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81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>
      <xdr:nvSpPr>
        <xdr:cNvPr id="1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81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304800"/>
    <xdr:sp>
      <xdr:nvSpPr>
        <xdr:cNvPr id="1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181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495300</xdr:colOff>
      <xdr:row>9</xdr:row>
      <xdr:rowOff>0</xdr:rowOff>
    </xdr:from>
    <xdr:ext cx="304800" cy="304800"/>
    <xdr:sp>
      <xdr:nvSpPr>
        <xdr:cNvPr id="1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3276600" y="2181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>
      <xdr:nvSpPr>
        <xdr:cNvPr id="1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448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>
      <xdr:nvSpPr>
        <xdr:cNvPr id="1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448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>
      <xdr:nvSpPr>
        <xdr:cNvPr id="1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448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>
      <xdr:nvSpPr>
        <xdr:cNvPr id="2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448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>
      <xdr:nvSpPr>
        <xdr:cNvPr id="2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448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>
      <xdr:nvSpPr>
        <xdr:cNvPr id="2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448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>
      <xdr:nvSpPr>
        <xdr:cNvPr id="2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448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>
      <xdr:nvSpPr>
        <xdr:cNvPr id="2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34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>
      <xdr:nvSpPr>
        <xdr:cNvPr id="2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34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>
      <xdr:nvSpPr>
        <xdr:cNvPr id="2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34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>
      <xdr:nvSpPr>
        <xdr:cNvPr id="2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34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>
      <xdr:nvSpPr>
        <xdr:cNvPr id="2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34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>
      <xdr:nvSpPr>
        <xdr:cNvPr id="2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34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>
      <xdr:nvSpPr>
        <xdr:cNvPr id="3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34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495300</xdr:colOff>
      <xdr:row>10</xdr:row>
      <xdr:rowOff>0</xdr:rowOff>
    </xdr:from>
    <xdr:ext cx="304800" cy="304800"/>
    <xdr:sp>
      <xdr:nvSpPr>
        <xdr:cNvPr id="3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3276600" y="234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zoomScale="91" zoomScaleNormal="91" workbookViewId="0" topLeftCell="A3">
      <selection activeCell="K20" sqref="K20"/>
    </sheetView>
  </sheetViews>
  <sheetFormatPr defaultColWidth="9.140625" defaultRowHeight="12.75"/>
  <cols>
    <col min="1" max="2" width="9.140625" style="16" customWidth="1"/>
    <col min="3" max="3" width="17.00390625" style="0" customWidth="1"/>
    <col min="4" max="4" width="18.8515625" style="0" customWidth="1"/>
    <col min="5" max="5" width="28.28125" style="0" bestFit="1" customWidth="1"/>
    <col min="6" max="6" width="11.8515625" style="0" bestFit="1" customWidth="1"/>
    <col min="7" max="10" width="9.421875" style="0" customWidth="1"/>
  </cols>
  <sheetData>
    <row r="1" spans="3:10" ht="23.25">
      <c r="C1" s="133" t="s">
        <v>20</v>
      </c>
      <c r="D1" s="133"/>
      <c r="E1" s="133"/>
      <c r="F1" s="133"/>
      <c r="G1" s="133"/>
      <c r="H1" s="133"/>
      <c r="I1" s="133"/>
      <c r="J1" s="133"/>
    </row>
    <row r="2" spans="3:10" ht="18.75">
      <c r="C2" s="132" t="s">
        <v>19</v>
      </c>
      <c r="D2" s="134"/>
      <c r="E2" s="134"/>
      <c r="F2" s="134"/>
      <c r="G2" s="132"/>
      <c r="H2" s="134"/>
      <c r="I2" s="134"/>
      <c r="J2" s="134"/>
    </row>
    <row r="3" spans="3:10" ht="18.75">
      <c r="C3" s="135" t="s">
        <v>21</v>
      </c>
      <c r="D3" s="135"/>
      <c r="E3" s="135"/>
      <c r="F3" s="135"/>
      <c r="G3" s="132"/>
      <c r="H3" s="132"/>
      <c r="I3" s="132"/>
      <c r="J3" s="132"/>
    </row>
    <row r="4" spans="3:10" ht="19.5" thickBot="1">
      <c r="C4" s="132" t="s">
        <v>18</v>
      </c>
      <c r="D4" s="132"/>
      <c r="E4" s="132"/>
      <c r="F4" s="132"/>
      <c r="H4" s="14"/>
      <c r="I4" s="14"/>
      <c r="J4" s="14"/>
    </row>
    <row r="5" spans="1:10" ht="37.5">
      <c r="A5" s="1" t="s">
        <v>9</v>
      </c>
      <c r="B5" s="12" t="s">
        <v>12</v>
      </c>
      <c r="C5" s="1" t="s">
        <v>0</v>
      </c>
      <c r="D5" s="2" t="s">
        <v>1</v>
      </c>
      <c r="E5" s="1" t="s">
        <v>2</v>
      </c>
      <c r="F5" s="11" t="s">
        <v>3</v>
      </c>
      <c r="G5" s="18" t="s">
        <v>4</v>
      </c>
      <c r="H5" s="77" t="s">
        <v>5</v>
      </c>
      <c r="I5" s="3" t="s">
        <v>6</v>
      </c>
      <c r="J5" s="4" t="s">
        <v>7</v>
      </c>
    </row>
    <row r="6" spans="1:13" ht="19.5" thickBot="1">
      <c r="A6" s="5"/>
      <c r="B6" s="13"/>
      <c r="C6" s="5"/>
      <c r="D6" s="5"/>
      <c r="E6" s="5"/>
      <c r="F6" s="6">
        <f>MIN(F7:F46)</f>
        <v>15.331</v>
      </c>
      <c r="G6" s="6">
        <f>MIN(F7:F46)</f>
        <v>15.331</v>
      </c>
      <c r="H6" s="78">
        <f>G6+0.5</f>
        <v>15.831</v>
      </c>
      <c r="I6" s="7">
        <f>G6+1</f>
        <v>16.331</v>
      </c>
      <c r="J6" s="8">
        <f>G6+2</f>
        <v>17.331</v>
      </c>
      <c r="K6" s="52"/>
      <c r="M6" s="51"/>
    </row>
    <row r="7" spans="1:10" ht="12.75">
      <c r="A7" s="61">
        <v>1</v>
      </c>
      <c r="B7" s="62">
        <v>10</v>
      </c>
      <c r="C7" s="63" t="s">
        <v>134</v>
      </c>
      <c r="D7" s="63" t="s">
        <v>135</v>
      </c>
      <c r="E7" s="63" t="s">
        <v>136</v>
      </c>
      <c r="F7" s="64">
        <v>15.331</v>
      </c>
      <c r="G7" s="21">
        <f aca="true" t="shared" si="0" ref="G7:G46">IF(F7&lt;$H$6,F7,"")</f>
        <v>15.331</v>
      </c>
      <c r="H7" s="90">
        <f aca="true" t="shared" si="1" ref="H7:H46">IF(AND(F7&lt;$I$6,F7&gt;=$H$6),F7,"")</f>
      </c>
      <c r="I7" s="90">
        <f aca="true" t="shared" si="2" ref="I7:I46">IF(AND(F7&lt;$J$6,F7&gt;=$I$6),F7,"")</f>
      </c>
      <c r="J7" s="91">
        <f aca="true" t="shared" si="3" ref="J7:J46">IF(F7&gt;=$J$6,F7,"")</f>
      </c>
    </row>
    <row r="8" spans="1:10" ht="12.75">
      <c r="A8" s="61">
        <v>2</v>
      </c>
      <c r="B8" s="62">
        <v>8</v>
      </c>
      <c r="C8" s="65" t="s">
        <v>120</v>
      </c>
      <c r="D8" s="66" t="s">
        <v>80</v>
      </c>
      <c r="E8" s="66" t="s">
        <v>171</v>
      </c>
      <c r="F8" s="64">
        <v>15.528</v>
      </c>
      <c r="G8" s="21">
        <f t="shared" si="0"/>
        <v>15.528</v>
      </c>
      <c r="H8" s="90">
        <f t="shared" si="1"/>
      </c>
      <c r="I8" s="90">
        <f t="shared" si="2"/>
      </c>
      <c r="J8" s="91">
        <f t="shared" si="3"/>
      </c>
    </row>
    <row r="9" spans="1:10" ht="12.75">
      <c r="A9" s="67">
        <v>3</v>
      </c>
      <c r="B9" s="68">
        <v>6</v>
      </c>
      <c r="C9" s="65" t="s">
        <v>186</v>
      </c>
      <c r="D9" s="66" t="s">
        <v>187</v>
      </c>
      <c r="E9" s="66" t="s">
        <v>188</v>
      </c>
      <c r="F9" s="69">
        <v>15.605</v>
      </c>
      <c r="G9" s="21">
        <f t="shared" si="0"/>
        <v>15.605</v>
      </c>
      <c r="H9" s="90">
        <f t="shared" si="1"/>
      </c>
      <c r="I9" s="90">
        <f t="shared" si="2"/>
      </c>
      <c r="J9" s="91">
        <f t="shared" si="3"/>
      </c>
    </row>
    <row r="10" spans="1:10" ht="12.75">
      <c r="A10" s="67">
        <v>4</v>
      </c>
      <c r="B10" s="68">
        <v>4</v>
      </c>
      <c r="C10" s="65" t="s">
        <v>148</v>
      </c>
      <c r="D10" s="66" t="s">
        <v>149</v>
      </c>
      <c r="E10" s="66" t="s">
        <v>28</v>
      </c>
      <c r="F10" s="69">
        <v>15.619</v>
      </c>
      <c r="G10" s="21">
        <f t="shared" si="0"/>
        <v>15.619</v>
      </c>
      <c r="H10" s="90">
        <f t="shared" si="1"/>
      </c>
      <c r="I10" s="90">
        <f t="shared" si="2"/>
      </c>
      <c r="J10" s="91">
        <f t="shared" si="3"/>
      </c>
    </row>
    <row r="11" spans="1:10" ht="12.75">
      <c r="A11" s="67">
        <v>5</v>
      </c>
      <c r="B11" s="68">
        <v>2</v>
      </c>
      <c r="C11" s="65" t="s">
        <v>189</v>
      </c>
      <c r="D11" s="66" t="s">
        <v>190</v>
      </c>
      <c r="E11" s="66" t="s">
        <v>191</v>
      </c>
      <c r="F11" s="69">
        <v>15.701</v>
      </c>
      <c r="G11" s="21">
        <f t="shared" si="0"/>
        <v>15.701</v>
      </c>
      <c r="H11" s="90">
        <f t="shared" si="1"/>
      </c>
      <c r="I11" s="90">
        <f t="shared" si="2"/>
      </c>
      <c r="J11" s="91">
        <f t="shared" si="3"/>
      </c>
    </row>
    <row r="12" spans="1:11" ht="12.75">
      <c r="A12" s="70">
        <v>1</v>
      </c>
      <c r="B12" s="71">
        <v>10</v>
      </c>
      <c r="C12" s="72" t="s">
        <v>162</v>
      </c>
      <c r="D12" s="73" t="s">
        <v>163</v>
      </c>
      <c r="E12" s="73" t="s">
        <v>172</v>
      </c>
      <c r="F12" s="74">
        <v>15.948</v>
      </c>
      <c r="G12" s="75">
        <f t="shared" si="0"/>
      </c>
      <c r="H12" s="76">
        <f t="shared" si="1"/>
        <v>15.948</v>
      </c>
      <c r="I12" s="90">
        <f t="shared" si="2"/>
      </c>
      <c r="J12" s="91">
        <f t="shared" si="3"/>
      </c>
      <c r="K12" s="102"/>
    </row>
    <row r="13" spans="1:11" ht="12.75">
      <c r="A13" s="70">
        <v>2</v>
      </c>
      <c r="B13" s="71">
        <v>8</v>
      </c>
      <c r="C13" s="72" t="s">
        <v>169</v>
      </c>
      <c r="D13" s="73" t="s">
        <v>58</v>
      </c>
      <c r="E13" s="73" t="s">
        <v>170</v>
      </c>
      <c r="F13" s="74">
        <v>15.977</v>
      </c>
      <c r="G13" s="75">
        <f t="shared" si="0"/>
      </c>
      <c r="H13" s="76">
        <f t="shared" si="1"/>
        <v>15.977</v>
      </c>
      <c r="I13" s="90">
        <f t="shared" si="2"/>
      </c>
      <c r="J13" s="91">
        <f t="shared" si="3"/>
      </c>
      <c r="K13" s="102"/>
    </row>
    <row r="14" spans="1:11" ht="12.75">
      <c r="A14" s="70">
        <v>3</v>
      </c>
      <c r="B14" s="71">
        <v>6</v>
      </c>
      <c r="C14" s="72" t="s">
        <v>143</v>
      </c>
      <c r="D14" s="73" t="s">
        <v>144</v>
      </c>
      <c r="E14" s="73" t="s">
        <v>145</v>
      </c>
      <c r="F14" s="74">
        <v>16.126</v>
      </c>
      <c r="G14" s="75">
        <f t="shared" si="0"/>
      </c>
      <c r="H14" s="76">
        <f t="shared" si="1"/>
        <v>16.126</v>
      </c>
      <c r="I14" s="90">
        <f t="shared" si="2"/>
      </c>
      <c r="J14" s="91">
        <f t="shared" si="3"/>
      </c>
      <c r="K14" s="102"/>
    </row>
    <row r="15" spans="1:11" ht="12.75">
      <c r="A15" s="70">
        <v>4</v>
      </c>
      <c r="B15" s="71">
        <v>4</v>
      </c>
      <c r="C15" s="72" t="s">
        <v>137</v>
      </c>
      <c r="D15" s="73" t="s">
        <v>69</v>
      </c>
      <c r="E15" s="73" t="s">
        <v>138</v>
      </c>
      <c r="F15" s="74">
        <v>16.255</v>
      </c>
      <c r="G15" s="75">
        <f t="shared" si="0"/>
      </c>
      <c r="H15" s="76">
        <f t="shared" si="1"/>
        <v>16.255</v>
      </c>
      <c r="I15" s="90">
        <f t="shared" si="2"/>
      </c>
      <c r="J15" s="91">
        <f t="shared" si="3"/>
      </c>
      <c r="K15" s="102"/>
    </row>
    <row r="16" spans="1:10" ht="12.75">
      <c r="A16" s="79">
        <v>1</v>
      </c>
      <c r="B16" s="80">
        <v>10</v>
      </c>
      <c r="C16" s="81" t="s">
        <v>150</v>
      </c>
      <c r="D16" s="82" t="s">
        <v>151</v>
      </c>
      <c r="E16" s="82" t="s">
        <v>177</v>
      </c>
      <c r="F16" s="83">
        <v>16.575</v>
      </c>
      <c r="G16" s="84">
        <f t="shared" si="0"/>
      </c>
      <c r="H16" s="85">
        <f t="shared" si="1"/>
      </c>
      <c r="I16" s="85">
        <f t="shared" si="2"/>
        <v>16.575</v>
      </c>
      <c r="J16" s="91">
        <f t="shared" si="3"/>
      </c>
    </row>
    <row r="17" spans="1:10" ht="12.75">
      <c r="A17" s="79">
        <v>2</v>
      </c>
      <c r="B17" s="80">
        <v>8</v>
      </c>
      <c r="C17" s="81" t="s">
        <v>122</v>
      </c>
      <c r="D17" s="82" t="s">
        <v>123</v>
      </c>
      <c r="E17" s="82" t="s">
        <v>161</v>
      </c>
      <c r="F17" s="83">
        <v>16.781</v>
      </c>
      <c r="G17" s="84">
        <f t="shared" si="0"/>
      </c>
      <c r="H17" s="85">
        <f t="shared" si="1"/>
      </c>
      <c r="I17" s="85">
        <f t="shared" si="2"/>
        <v>16.781</v>
      </c>
      <c r="J17" s="91">
        <f t="shared" si="3"/>
      </c>
    </row>
    <row r="18" spans="1:10" ht="12.75">
      <c r="A18" s="79">
        <v>3</v>
      </c>
      <c r="B18" s="80">
        <v>6</v>
      </c>
      <c r="C18" s="81" t="s">
        <v>179</v>
      </c>
      <c r="D18" s="82" t="s">
        <v>180</v>
      </c>
      <c r="E18" s="82" t="s">
        <v>181</v>
      </c>
      <c r="F18" s="83">
        <v>16.951</v>
      </c>
      <c r="G18" s="84">
        <f t="shared" si="0"/>
      </c>
      <c r="H18" s="85">
        <f t="shared" si="1"/>
      </c>
      <c r="I18" s="85">
        <f t="shared" si="2"/>
        <v>16.951</v>
      </c>
      <c r="J18" s="91">
        <f t="shared" si="3"/>
      </c>
    </row>
    <row r="19" spans="1:10" ht="12.75">
      <c r="A19" s="79">
        <v>4</v>
      </c>
      <c r="B19" s="80" t="s">
        <v>210</v>
      </c>
      <c r="C19" s="81" t="s">
        <v>92</v>
      </c>
      <c r="D19" s="82" t="s">
        <v>93</v>
      </c>
      <c r="E19" s="82" t="s">
        <v>94</v>
      </c>
      <c r="F19" s="83">
        <v>17.033</v>
      </c>
      <c r="G19" s="84">
        <f t="shared" si="0"/>
      </c>
      <c r="H19" s="85">
        <f t="shared" si="1"/>
      </c>
      <c r="I19" s="85">
        <f t="shared" si="2"/>
        <v>17.033</v>
      </c>
      <c r="J19" s="91">
        <f t="shared" si="3"/>
      </c>
    </row>
    <row r="20" spans="1:10" ht="12.75">
      <c r="A20" s="79">
        <v>5</v>
      </c>
      <c r="B20" s="80">
        <v>4</v>
      </c>
      <c r="C20" s="81" t="s">
        <v>125</v>
      </c>
      <c r="D20" s="82" t="s">
        <v>126</v>
      </c>
      <c r="E20" s="82" t="s">
        <v>127</v>
      </c>
      <c r="F20" s="83">
        <v>17.22</v>
      </c>
      <c r="G20" s="84">
        <f t="shared" si="0"/>
      </c>
      <c r="H20" s="85">
        <f t="shared" si="1"/>
      </c>
      <c r="I20" s="85">
        <f t="shared" si="2"/>
        <v>17.22</v>
      </c>
      <c r="J20" s="91">
        <f t="shared" si="3"/>
      </c>
    </row>
    <row r="21" spans="1:10" ht="12.75">
      <c r="A21" s="79"/>
      <c r="B21" s="80">
        <v>2</v>
      </c>
      <c r="C21" s="81" t="s">
        <v>139</v>
      </c>
      <c r="D21" s="82" t="s">
        <v>140</v>
      </c>
      <c r="E21" s="82" t="s">
        <v>182</v>
      </c>
      <c r="F21" s="83">
        <v>17.262</v>
      </c>
      <c r="G21" s="84">
        <f t="shared" si="0"/>
      </c>
      <c r="H21" s="85">
        <f t="shared" si="1"/>
      </c>
      <c r="I21" s="85">
        <f t="shared" si="2"/>
        <v>17.262</v>
      </c>
      <c r="J21" s="91">
        <f t="shared" si="3"/>
      </c>
    </row>
    <row r="22" spans="1:10" ht="12.75">
      <c r="A22" s="92">
        <v>1</v>
      </c>
      <c r="B22" s="93">
        <v>10</v>
      </c>
      <c r="C22" s="94" t="s">
        <v>122</v>
      </c>
      <c r="D22" s="95" t="s">
        <v>123</v>
      </c>
      <c r="E22" s="95" t="s">
        <v>124</v>
      </c>
      <c r="F22" s="96">
        <v>17.347</v>
      </c>
      <c r="G22" s="97">
        <f t="shared" si="0"/>
      </c>
      <c r="H22" s="98">
        <f t="shared" si="1"/>
      </c>
      <c r="I22" s="98">
        <f t="shared" si="2"/>
      </c>
      <c r="J22" s="99">
        <f t="shared" si="3"/>
        <v>17.347</v>
      </c>
    </row>
    <row r="23" spans="1:10" ht="12.75">
      <c r="A23" s="92">
        <v>2</v>
      </c>
      <c r="B23" s="93">
        <v>8</v>
      </c>
      <c r="C23" s="94" t="s">
        <v>156</v>
      </c>
      <c r="D23" s="95" t="s">
        <v>32</v>
      </c>
      <c r="E23" s="95" t="s">
        <v>178</v>
      </c>
      <c r="F23" s="96">
        <v>17.584</v>
      </c>
      <c r="G23" s="97">
        <f t="shared" si="0"/>
      </c>
      <c r="H23" s="98">
        <f t="shared" si="1"/>
      </c>
      <c r="I23" s="98">
        <f t="shared" si="2"/>
      </c>
      <c r="J23" s="99">
        <f t="shared" si="3"/>
        <v>17.584</v>
      </c>
    </row>
    <row r="24" spans="1:10" ht="12.75">
      <c r="A24" s="92">
        <v>3</v>
      </c>
      <c r="B24" s="93">
        <v>6</v>
      </c>
      <c r="C24" s="94" t="s">
        <v>165</v>
      </c>
      <c r="D24" s="95" t="s">
        <v>166</v>
      </c>
      <c r="E24" s="95" t="s">
        <v>167</v>
      </c>
      <c r="F24" s="96">
        <v>17.758</v>
      </c>
      <c r="G24" s="97">
        <f t="shared" si="0"/>
      </c>
      <c r="H24" s="98">
        <f t="shared" si="1"/>
      </c>
      <c r="I24" s="98">
        <f t="shared" si="2"/>
      </c>
      <c r="J24" s="99">
        <f t="shared" si="3"/>
        <v>17.758</v>
      </c>
    </row>
    <row r="25" spans="1:10" ht="12.75">
      <c r="A25" s="92">
        <v>4</v>
      </c>
      <c r="B25" s="93">
        <v>4</v>
      </c>
      <c r="C25" s="94" t="s">
        <v>192</v>
      </c>
      <c r="D25" s="95" t="s">
        <v>30</v>
      </c>
      <c r="E25" s="95" t="s">
        <v>193</v>
      </c>
      <c r="F25" s="96">
        <v>17.789</v>
      </c>
      <c r="G25" s="97">
        <f t="shared" si="0"/>
      </c>
      <c r="H25" s="98">
        <f t="shared" si="1"/>
      </c>
      <c r="I25" s="98">
        <f t="shared" si="2"/>
      </c>
      <c r="J25" s="99">
        <f t="shared" si="3"/>
        <v>17.789</v>
      </c>
    </row>
    <row r="26" spans="1:10" ht="13.5" customHeight="1">
      <c r="A26" s="92">
        <v>5</v>
      </c>
      <c r="B26" s="93">
        <v>2</v>
      </c>
      <c r="C26" s="100" t="s">
        <v>162</v>
      </c>
      <c r="D26" s="101" t="s">
        <v>163</v>
      </c>
      <c r="E26" s="101" t="s">
        <v>164</v>
      </c>
      <c r="F26" s="96">
        <v>17.841</v>
      </c>
      <c r="G26" s="97">
        <f t="shared" si="0"/>
      </c>
      <c r="H26" s="98">
        <f t="shared" si="1"/>
      </c>
      <c r="I26" s="98">
        <f t="shared" si="2"/>
      </c>
      <c r="J26" s="99">
        <f t="shared" si="3"/>
        <v>17.841</v>
      </c>
    </row>
    <row r="27" spans="1:10" ht="12.75">
      <c r="A27" s="92"/>
      <c r="B27" s="93"/>
      <c r="C27" s="94" t="s">
        <v>153</v>
      </c>
      <c r="D27" s="95" t="s">
        <v>173</v>
      </c>
      <c r="E27" s="95" t="s">
        <v>174</v>
      </c>
      <c r="F27" s="96">
        <v>17.993</v>
      </c>
      <c r="G27" s="97">
        <f t="shared" si="0"/>
      </c>
      <c r="H27" s="98">
        <f t="shared" si="1"/>
      </c>
      <c r="I27" s="98">
        <f t="shared" si="2"/>
      </c>
      <c r="J27" s="99">
        <f t="shared" si="3"/>
        <v>17.993</v>
      </c>
    </row>
    <row r="28" spans="1:10" ht="12.75">
      <c r="A28" s="92"/>
      <c r="B28" s="93"/>
      <c r="C28" s="94" t="s">
        <v>131</v>
      </c>
      <c r="D28" s="95" t="s">
        <v>132</v>
      </c>
      <c r="E28" s="95" t="s">
        <v>133</v>
      </c>
      <c r="F28" s="96">
        <v>18.398</v>
      </c>
      <c r="G28" s="97">
        <f t="shared" si="0"/>
      </c>
      <c r="H28" s="98">
        <f t="shared" si="1"/>
      </c>
      <c r="I28" s="98">
        <f t="shared" si="2"/>
      </c>
      <c r="J28" s="99">
        <f t="shared" si="3"/>
        <v>18.398</v>
      </c>
    </row>
    <row r="29" spans="1:10" ht="12.75">
      <c r="A29" s="92"/>
      <c r="B29" s="93"/>
      <c r="C29" s="94" t="s">
        <v>118</v>
      </c>
      <c r="D29" s="95" t="s">
        <v>63</v>
      </c>
      <c r="E29" s="95" t="s">
        <v>119</v>
      </c>
      <c r="F29" s="96">
        <v>18.626</v>
      </c>
      <c r="G29" s="97">
        <f t="shared" si="0"/>
      </c>
      <c r="H29" s="98">
        <f t="shared" si="1"/>
      </c>
      <c r="I29" s="98">
        <f t="shared" si="2"/>
      </c>
      <c r="J29" s="99">
        <f t="shared" si="3"/>
        <v>18.626</v>
      </c>
    </row>
    <row r="30" spans="1:10" ht="12.75">
      <c r="A30" s="92"/>
      <c r="B30" s="93"/>
      <c r="C30" s="94" t="s">
        <v>95</v>
      </c>
      <c r="D30" s="95" t="s">
        <v>96</v>
      </c>
      <c r="E30" s="95" t="s">
        <v>176</v>
      </c>
      <c r="F30" s="96">
        <v>18.765</v>
      </c>
      <c r="G30" s="97">
        <f t="shared" si="0"/>
      </c>
      <c r="H30" s="98">
        <f t="shared" si="1"/>
      </c>
      <c r="I30" s="98">
        <f t="shared" si="2"/>
      </c>
      <c r="J30" s="99">
        <f t="shared" si="3"/>
        <v>18.765</v>
      </c>
    </row>
    <row r="31" spans="1:10" ht="12.75">
      <c r="A31" s="92"/>
      <c r="B31" s="93"/>
      <c r="C31" s="94" t="s">
        <v>156</v>
      </c>
      <c r="D31" s="95" t="s">
        <v>32</v>
      </c>
      <c r="E31" s="95" t="s">
        <v>157</v>
      </c>
      <c r="F31" s="96">
        <v>18.78</v>
      </c>
      <c r="G31" s="97">
        <f t="shared" si="0"/>
      </c>
      <c r="H31" s="98">
        <f t="shared" si="1"/>
      </c>
      <c r="I31" s="98">
        <f t="shared" si="2"/>
      </c>
      <c r="J31" s="99">
        <f t="shared" si="3"/>
        <v>18.78</v>
      </c>
    </row>
    <row r="32" spans="1:10" ht="12.75">
      <c r="A32" s="92"/>
      <c r="B32" s="93"/>
      <c r="C32" s="94" t="s">
        <v>184</v>
      </c>
      <c r="D32" s="95" t="s">
        <v>132</v>
      </c>
      <c r="E32" s="95" t="s">
        <v>185</v>
      </c>
      <c r="F32" s="96">
        <v>18.808</v>
      </c>
      <c r="G32" s="97">
        <f t="shared" si="0"/>
      </c>
      <c r="H32" s="98">
        <f t="shared" si="1"/>
      </c>
      <c r="I32" s="98">
        <f t="shared" si="2"/>
      </c>
      <c r="J32" s="99">
        <f t="shared" si="3"/>
        <v>18.808</v>
      </c>
    </row>
    <row r="33" spans="1:10" ht="12.75">
      <c r="A33" s="92"/>
      <c r="B33" s="93"/>
      <c r="C33" s="94" t="s">
        <v>153</v>
      </c>
      <c r="D33" s="95" t="s">
        <v>154</v>
      </c>
      <c r="E33" s="95" t="s">
        <v>155</v>
      </c>
      <c r="F33" s="96">
        <v>20.613</v>
      </c>
      <c r="G33" s="97">
        <f t="shared" si="0"/>
      </c>
      <c r="H33" s="98">
        <f t="shared" si="1"/>
      </c>
      <c r="I33" s="98">
        <f t="shared" si="2"/>
      </c>
      <c r="J33" s="99">
        <f t="shared" si="3"/>
        <v>20.613</v>
      </c>
    </row>
    <row r="34" spans="1:10" ht="12.75">
      <c r="A34" s="92"/>
      <c r="B34" s="93"/>
      <c r="C34" s="94" t="s">
        <v>115</v>
      </c>
      <c r="D34" s="95" t="s">
        <v>116</v>
      </c>
      <c r="E34" s="95" t="s">
        <v>117</v>
      </c>
      <c r="F34" s="96">
        <v>21.412</v>
      </c>
      <c r="G34" s="97">
        <f t="shared" si="0"/>
      </c>
      <c r="H34" s="98">
        <f t="shared" si="1"/>
      </c>
      <c r="I34" s="98">
        <f t="shared" si="2"/>
      </c>
      <c r="J34" s="99">
        <f t="shared" si="3"/>
        <v>21.412</v>
      </c>
    </row>
    <row r="35" spans="1:10" ht="12.75">
      <c r="A35" s="92"/>
      <c r="B35" s="93"/>
      <c r="C35" s="100" t="s">
        <v>120</v>
      </c>
      <c r="D35" s="101" t="s">
        <v>80</v>
      </c>
      <c r="E35" s="101" t="s">
        <v>121</v>
      </c>
      <c r="F35" s="96">
        <v>22.251</v>
      </c>
      <c r="G35" s="97">
        <f t="shared" si="0"/>
      </c>
      <c r="H35" s="98">
        <f t="shared" si="1"/>
      </c>
      <c r="I35" s="98">
        <f t="shared" si="2"/>
      </c>
      <c r="J35" s="99">
        <f t="shared" si="3"/>
        <v>22.251</v>
      </c>
    </row>
    <row r="36" spans="1:10" ht="12.75">
      <c r="A36" s="92"/>
      <c r="B36" s="93"/>
      <c r="C36" s="94" t="s">
        <v>143</v>
      </c>
      <c r="D36" s="95" t="s">
        <v>144</v>
      </c>
      <c r="E36" s="95" t="s">
        <v>199</v>
      </c>
      <c r="F36" s="96">
        <v>22.781</v>
      </c>
      <c r="G36" s="97">
        <f t="shared" si="0"/>
      </c>
      <c r="H36" s="98">
        <f t="shared" si="1"/>
      </c>
      <c r="I36" s="98">
        <f t="shared" si="2"/>
      </c>
      <c r="J36" s="99">
        <f t="shared" si="3"/>
        <v>22.781</v>
      </c>
    </row>
    <row r="37" spans="1:10" ht="12.75">
      <c r="A37" s="92"/>
      <c r="B37" s="93"/>
      <c r="C37" s="94" t="s">
        <v>194</v>
      </c>
      <c r="D37" s="95" t="s">
        <v>195</v>
      </c>
      <c r="E37" s="95" t="s">
        <v>196</v>
      </c>
      <c r="F37" s="96">
        <v>23.326</v>
      </c>
      <c r="G37" s="97">
        <f t="shared" si="0"/>
      </c>
      <c r="H37" s="98">
        <f t="shared" si="1"/>
      </c>
      <c r="I37" s="98">
        <f t="shared" si="2"/>
      </c>
      <c r="J37" s="99">
        <f t="shared" si="3"/>
        <v>23.326</v>
      </c>
    </row>
    <row r="38" spans="1:10" ht="12.75">
      <c r="A38" s="92"/>
      <c r="B38" s="93"/>
      <c r="C38" s="94" t="s">
        <v>150</v>
      </c>
      <c r="D38" s="95" t="s">
        <v>151</v>
      </c>
      <c r="E38" s="95" t="s">
        <v>152</v>
      </c>
      <c r="F38" s="96">
        <v>24.474</v>
      </c>
      <c r="G38" s="97">
        <f t="shared" si="0"/>
      </c>
      <c r="H38" s="98">
        <f t="shared" si="1"/>
      </c>
      <c r="I38" s="98">
        <f t="shared" si="2"/>
      </c>
      <c r="J38" s="99">
        <f t="shared" si="3"/>
        <v>24.474</v>
      </c>
    </row>
    <row r="39" spans="1:10" ht="12.75">
      <c r="A39" s="92"/>
      <c r="B39" s="93"/>
      <c r="C39" s="94" t="s">
        <v>128</v>
      </c>
      <c r="D39" s="95" t="s">
        <v>129</v>
      </c>
      <c r="E39" s="95" t="s">
        <v>130</v>
      </c>
      <c r="F39" s="96">
        <v>24.9</v>
      </c>
      <c r="G39" s="97">
        <f t="shared" si="0"/>
      </c>
      <c r="H39" s="98">
        <f t="shared" si="1"/>
      </c>
      <c r="I39" s="98">
        <f t="shared" si="2"/>
      </c>
      <c r="J39" s="99">
        <f t="shared" si="3"/>
        <v>24.9</v>
      </c>
    </row>
    <row r="40" spans="1:10" ht="12.75">
      <c r="A40" s="92"/>
      <c r="B40" s="93"/>
      <c r="C40" s="94" t="s">
        <v>146</v>
      </c>
      <c r="D40" s="95" t="s">
        <v>147</v>
      </c>
      <c r="E40" s="95" t="s">
        <v>183</v>
      </c>
      <c r="F40" s="96">
        <v>29.124</v>
      </c>
      <c r="G40" s="97">
        <f t="shared" si="0"/>
      </c>
      <c r="H40" s="98">
        <f t="shared" si="1"/>
      </c>
      <c r="I40" s="98">
        <f t="shared" si="2"/>
      </c>
      <c r="J40" s="99">
        <f t="shared" si="3"/>
        <v>29.124</v>
      </c>
    </row>
    <row r="41" spans="1:11" ht="12.75">
      <c r="A41" s="86"/>
      <c r="B41" s="87"/>
      <c r="C41" s="126" t="s">
        <v>125</v>
      </c>
      <c r="D41" s="127" t="s">
        <v>88</v>
      </c>
      <c r="E41" s="127" t="s">
        <v>198</v>
      </c>
      <c r="F41" s="88">
        <v>1000</v>
      </c>
      <c r="G41" s="89">
        <f t="shared" si="0"/>
      </c>
      <c r="H41" s="90">
        <f t="shared" si="1"/>
      </c>
      <c r="I41" s="90">
        <f t="shared" si="2"/>
      </c>
      <c r="J41" s="91">
        <f t="shared" si="3"/>
        <v>1000</v>
      </c>
      <c r="K41" s="102"/>
    </row>
    <row r="42" spans="1:10" ht="12.75">
      <c r="A42" s="86"/>
      <c r="B42" s="87"/>
      <c r="C42" s="126" t="s">
        <v>141</v>
      </c>
      <c r="D42" s="127" t="s">
        <v>37</v>
      </c>
      <c r="E42" s="127" t="s">
        <v>142</v>
      </c>
      <c r="F42" s="88">
        <v>1000</v>
      </c>
      <c r="G42" s="89">
        <f t="shared" si="0"/>
      </c>
      <c r="H42" s="90">
        <f t="shared" si="1"/>
      </c>
      <c r="I42" s="90">
        <f t="shared" si="2"/>
      </c>
      <c r="J42" s="91">
        <f t="shared" si="3"/>
        <v>1000</v>
      </c>
    </row>
    <row r="43" spans="1:10" ht="12.75">
      <c r="A43" s="86"/>
      <c r="B43" s="87"/>
      <c r="C43" s="126" t="s">
        <v>146</v>
      </c>
      <c r="D43" s="127" t="s">
        <v>147</v>
      </c>
      <c r="E43" s="127" t="s">
        <v>101</v>
      </c>
      <c r="F43" s="88">
        <v>1000</v>
      </c>
      <c r="G43" s="89">
        <f t="shared" si="0"/>
      </c>
      <c r="H43" s="90">
        <f t="shared" si="1"/>
      </c>
      <c r="I43" s="90">
        <f t="shared" si="2"/>
      </c>
      <c r="J43" s="91">
        <f t="shared" si="3"/>
        <v>1000</v>
      </c>
    </row>
    <row r="44" spans="1:10" ht="12.75">
      <c r="A44" s="86"/>
      <c r="B44" s="87"/>
      <c r="C44" s="126" t="s">
        <v>158</v>
      </c>
      <c r="D44" s="127" t="s">
        <v>159</v>
      </c>
      <c r="E44" s="127" t="s">
        <v>160</v>
      </c>
      <c r="F44" s="88">
        <v>1000</v>
      </c>
      <c r="G44" s="89">
        <f t="shared" si="0"/>
      </c>
      <c r="H44" s="90">
        <f t="shared" si="1"/>
      </c>
      <c r="I44" s="90">
        <f t="shared" si="2"/>
      </c>
      <c r="J44" s="91">
        <f t="shared" si="3"/>
        <v>1000</v>
      </c>
    </row>
    <row r="45" spans="1:10" ht="12.75">
      <c r="A45" s="86"/>
      <c r="B45" s="87"/>
      <c r="C45" s="128" t="s">
        <v>109</v>
      </c>
      <c r="D45" s="129" t="s">
        <v>110</v>
      </c>
      <c r="E45" s="129" t="s">
        <v>168</v>
      </c>
      <c r="F45" s="88">
        <v>1000</v>
      </c>
      <c r="G45" s="89">
        <f t="shared" si="0"/>
      </c>
      <c r="H45" s="90">
        <f t="shared" si="1"/>
      </c>
      <c r="I45" s="90">
        <f t="shared" si="2"/>
      </c>
      <c r="J45" s="91">
        <f t="shared" si="3"/>
        <v>1000</v>
      </c>
    </row>
    <row r="46" spans="1:10" ht="12.75">
      <c r="A46" s="86"/>
      <c r="B46" s="87"/>
      <c r="C46" s="126" t="s">
        <v>153</v>
      </c>
      <c r="D46" s="127" t="s">
        <v>154</v>
      </c>
      <c r="E46" s="127" t="s">
        <v>175</v>
      </c>
      <c r="F46" s="88">
        <v>1000</v>
      </c>
      <c r="G46" s="89">
        <f t="shared" si="0"/>
      </c>
      <c r="H46" s="90">
        <f t="shared" si="1"/>
      </c>
      <c r="I46" s="90">
        <f t="shared" si="2"/>
      </c>
      <c r="J46" s="91">
        <f t="shared" si="3"/>
        <v>1000</v>
      </c>
    </row>
    <row r="47" spans="1:10" ht="12.75">
      <c r="A47" s="17"/>
      <c r="B47" s="17"/>
      <c r="C47" s="24"/>
      <c r="D47" s="24"/>
      <c r="E47" s="24"/>
      <c r="F47" s="24"/>
      <c r="G47" s="24"/>
      <c r="H47" s="24"/>
      <c r="I47" s="24"/>
      <c r="J47" s="24"/>
    </row>
    <row r="48" spans="1:10" ht="12.75">
      <c r="A48" t="s">
        <v>14</v>
      </c>
      <c r="B48" s="17"/>
      <c r="C48" s="24"/>
      <c r="D48" s="24"/>
      <c r="E48" s="24"/>
      <c r="F48" s="24"/>
      <c r="G48" s="24"/>
      <c r="H48" s="24"/>
      <c r="I48" s="24"/>
      <c r="J48" s="24"/>
    </row>
    <row r="49" spans="1:10" ht="12.75">
      <c r="A49" s="17"/>
      <c r="B49" s="17"/>
      <c r="C49" s="24"/>
      <c r="D49" s="24"/>
      <c r="E49" s="24"/>
      <c r="F49" s="24"/>
      <c r="G49" s="24"/>
      <c r="H49" s="24"/>
      <c r="I49" s="24"/>
      <c r="J49" s="24"/>
    </row>
    <row r="50" spans="1:10" ht="12.75">
      <c r="A50" s="17"/>
      <c r="B50" s="17"/>
      <c r="C50" s="24"/>
      <c r="D50" s="24"/>
      <c r="E50" s="24"/>
      <c r="F50" s="24"/>
      <c r="G50" s="24"/>
      <c r="H50" s="24"/>
      <c r="I50" s="24"/>
      <c r="J50" s="24"/>
    </row>
    <row r="51" spans="1:10" ht="12.75">
      <c r="A51" s="17"/>
      <c r="B51" s="17"/>
      <c r="C51" s="24"/>
      <c r="D51" s="24"/>
      <c r="E51" s="24"/>
      <c r="F51" s="24"/>
      <c r="G51" s="24"/>
      <c r="H51" s="24"/>
      <c r="I51" s="24"/>
      <c r="J51" s="24"/>
    </row>
    <row r="52" spans="1:10" ht="12.75">
      <c r="A52" s="17"/>
      <c r="B52" s="17"/>
      <c r="C52" s="24"/>
      <c r="D52" s="24"/>
      <c r="E52" s="24"/>
      <c r="F52" s="24"/>
      <c r="G52" s="24"/>
      <c r="H52" s="24"/>
      <c r="I52" s="24"/>
      <c r="J52" s="24"/>
    </row>
    <row r="53" spans="1:10" ht="12.75">
      <c r="A53" s="17"/>
      <c r="B53" s="17"/>
      <c r="C53" s="24"/>
      <c r="D53" s="24"/>
      <c r="E53" s="24"/>
      <c r="F53" s="24"/>
      <c r="G53" s="24"/>
      <c r="H53" s="24"/>
      <c r="I53" s="24"/>
      <c r="J53" s="24"/>
    </row>
    <row r="54" spans="1:10" ht="12.75">
      <c r="A54" s="17"/>
      <c r="B54" s="17"/>
      <c r="C54" s="24"/>
      <c r="D54" s="24"/>
      <c r="E54" s="24"/>
      <c r="F54" s="24"/>
      <c r="G54" s="24"/>
      <c r="H54" s="24"/>
      <c r="I54" s="24"/>
      <c r="J54" s="24"/>
    </row>
    <row r="55" spans="1:10" ht="12.75">
      <c r="A55" s="17"/>
      <c r="B55" s="17"/>
      <c r="C55" s="24"/>
      <c r="D55" s="24"/>
      <c r="E55" s="24"/>
      <c r="F55" s="24"/>
      <c r="G55" s="24"/>
      <c r="H55" s="24"/>
      <c r="I55" s="24"/>
      <c r="J55" s="24"/>
    </row>
    <row r="56" spans="1:10" ht="12.75">
      <c r="A56" s="17"/>
      <c r="B56" s="17"/>
      <c r="C56" s="24"/>
      <c r="D56" s="24"/>
      <c r="E56" s="24"/>
      <c r="F56" s="24"/>
      <c r="G56" s="24"/>
      <c r="H56" s="24"/>
      <c r="I56" s="24"/>
      <c r="J56" s="24"/>
    </row>
    <row r="57" spans="1:10" ht="12.75">
      <c r="A57" s="17"/>
      <c r="B57" s="17"/>
      <c r="C57" s="24"/>
      <c r="D57" s="24"/>
      <c r="E57" s="24"/>
      <c r="F57" s="24"/>
      <c r="G57" s="24"/>
      <c r="H57" s="24"/>
      <c r="I57" s="24"/>
      <c r="J57" s="24"/>
    </row>
    <row r="58" spans="1:10" ht="12.75">
      <c r="A58" s="17"/>
      <c r="B58" s="17"/>
      <c r="C58" s="24"/>
      <c r="D58" s="24"/>
      <c r="E58" s="24"/>
      <c r="F58" s="24"/>
      <c r="G58" s="24"/>
      <c r="H58" s="24"/>
      <c r="I58" s="24"/>
      <c r="J58" s="24"/>
    </row>
    <row r="59" spans="1:10" ht="12.75">
      <c r="A59" s="17"/>
      <c r="B59" s="17"/>
      <c r="C59" s="24"/>
      <c r="D59" s="24"/>
      <c r="E59" s="24"/>
      <c r="F59" s="24"/>
      <c r="G59" s="24"/>
      <c r="H59" s="24"/>
      <c r="I59" s="24"/>
      <c r="J59" s="24"/>
    </row>
    <row r="60" spans="1:10" ht="12.75">
      <c r="A60" s="17"/>
      <c r="B60" s="17"/>
      <c r="C60" s="24"/>
      <c r="D60" s="24"/>
      <c r="E60" s="24"/>
      <c r="F60" s="24"/>
      <c r="G60" s="24"/>
      <c r="H60" s="24"/>
      <c r="I60" s="24"/>
      <c r="J60" s="24"/>
    </row>
    <row r="61" spans="1:10" ht="12.75">
      <c r="A61" s="17"/>
      <c r="B61" s="17"/>
      <c r="C61" s="24"/>
      <c r="D61" s="24"/>
      <c r="E61" s="24"/>
      <c r="F61" s="24"/>
      <c r="G61" s="24"/>
      <c r="H61" s="24"/>
      <c r="I61" s="24"/>
      <c r="J61" s="24"/>
    </row>
    <row r="62" spans="1:10" ht="12.75">
      <c r="A62" s="17"/>
      <c r="B62" s="17"/>
      <c r="C62" s="24"/>
      <c r="D62" s="24"/>
      <c r="E62" s="24"/>
      <c r="F62" s="24"/>
      <c r="G62" s="24"/>
      <c r="H62" s="24"/>
      <c r="I62" s="24"/>
      <c r="J62" s="24"/>
    </row>
    <row r="63" spans="1:10" ht="12.75">
      <c r="A63" s="17"/>
      <c r="B63" s="17"/>
      <c r="C63" s="24"/>
      <c r="D63" s="24"/>
      <c r="E63" s="24"/>
      <c r="F63" s="24"/>
      <c r="G63" s="24"/>
      <c r="H63" s="24"/>
      <c r="I63" s="24"/>
      <c r="J63" s="24"/>
    </row>
    <row r="64" spans="1:10" ht="12.75">
      <c r="A64" s="17"/>
      <c r="B64" s="17"/>
      <c r="C64" s="24"/>
      <c r="D64" s="24"/>
      <c r="E64" s="24"/>
      <c r="F64" s="24"/>
      <c r="G64" s="24"/>
      <c r="H64" s="24"/>
      <c r="I64" s="24"/>
      <c r="J64" s="24"/>
    </row>
  </sheetData>
  <sheetProtection/>
  <autoFilter ref="A6:J6">
    <sortState ref="A7:J64">
      <sortCondition sortBy="value" ref="F7:F64"/>
    </sortState>
  </autoFilter>
  <mergeCells count="7">
    <mergeCell ref="C4:F4"/>
    <mergeCell ref="C1:F1"/>
    <mergeCell ref="G1:J1"/>
    <mergeCell ref="C2:F2"/>
    <mergeCell ref="G2:J2"/>
    <mergeCell ref="C3:F3"/>
    <mergeCell ref="G3:J3"/>
  </mergeCells>
  <conditionalFormatting sqref="G7:G4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6">
      <selection activeCell="C37" sqref="C37"/>
    </sheetView>
  </sheetViews>
  <sheetFormatPr defaultColWidth="9.140625" defaultRowHeight="12.75"/>
  <cols>
    <col min="3" max="3" width="16.140625" style="0" customWidth="1"/>
    <col min="4" max="4" width="15.00390625" style="0" customWidth="1"/>
    <col min="5" max="5" width="23.57421875" style="0" customWidth="1"/>
    <col min="6" max="6" width="10.7109375" style="0" bestFit="1" customWidth="1"/>
  </cols>
  <sheetData>
    <row r="1" spans="1:10" ht="23.25">
      <c r="A1" s="24"/>
      <c r="B1" s="24"/>
      <c r="C1" s="133" t="s">
        <v>20</v>
      </c>
      <c r="D1" s="133"/>
      <c r="E1" s="133"/>
      <c r="F1" s="133"/>
      <c r="G1" s="133"/>
      <c r="H1" s="133"/>
      <c r="I1" s="133"/>
      <c r="J1" s="133"/>
    </row>
    <row r="2" spans="1:10" ht="18.75">
      <c r="A2" s="24"/>
      <c r="B2" s="24"/>
      <c r="C2" s="132" t="s">
        <v>19</v>
      </c>
      <c r="D2" s="134"/>
      <c r="E2" s="134"/>
      <c r="F2" s="134"/>
      <c r="G2" s="132"/>
      <c r="H2" s="134"/>
      <c r="I2" s="134"/>
      <c r="J2" s="134"/>
    </row>
    <row r="3" spans="1:10" ht="18.75">
      <c r="A3" s="24"/>
      <c r="B3" s="24"/>
      <c r="C3" s="135" t="s">
        <v>21</v>
      </c>
      <c r="D3" s="135"/>
      <c r="E3" s="135"/>
      <c r="F3" s="135"/>
      <c r="G3" s="132"/>
      <c r="H3" s="132"/>
      <c r="I3" s="132"/>
      <c r="J3" s="132"/>
    </row>
    <row r="4" spans="1:6" ht="19.5" thickBot="1">
      <c r="A4" s="24"/>
      <c r="B4" s="24"/>
      <c r="C4" s="132" t="s">
        <v>17</v>
      </c>
      <c r="D4" s="132"/>
      <c r="E4" s="132"/>
      <c r="F4" s="132"/>
    </row>
    <row r="5" spans="1:10" ht="37.5">
      <c r="A5" s="25" t="s">
        <v>9</v>
      </c>
      <c r="B5" s="26" t="s">
        <v>13</v>
      </c>
      <c r="C5" s="25" t="s">
        <v>1</v>
      </c>
      <c r="D5" s="25" t="s">
        <v>0</v>
      </c>
      <c r="E5" s="25" t="s">
        <v>2</v>
      </c>
      <c r="F5" s="28" t="s">
        <v>3</v>
      </c>
      <c r="G5" s="48" t="s">
        <v>4</v>
      </c>
      <c r="H5" s="110" t="s">
        <v>5</v>
      </c>
      <c r="I5" s="49" t="s">
        <v>6</v>
      </c>
      <c r="J5" s="50" t="s">
        <v>7</v>
      </c>
    </row>
    <row r="6" spans="1:14" ht="19.5" thickBot="1">
      <c r="A6" s="5"/>
      <c r="B6" s="13"/>
      <c r="C6" s="5"/>
      <c r="D6" s="5"/>
      <c r="E6" s="5"/>
      <c r="F6" s="6">
        <f>MIN(F7:F30)</f>
        <v>15.745</v>
      </c>
      <c r="G6" s="6">
        <f>MIN(F7:F50)</f>
        <v>15.745</v>
      </c>
      <c r="H6" s="78">
        <f>G6+0.5</f>
        <v>16.244999999999997</v>
      </c>
      <c r="I6" s="7">
        <f>G6+1</f>
        <v>16.744999999999997</v>
      </c>
      <c r="J6" s="8">
        <f>G6+2</f>
        <v>17.744999999999997</v>
      </c>
      <c r="K6" s="136"/>
      <c r="L6" s="136"/>
      <c r="M6" s="136"/>
      <c r="N6" s="136"/>
    </row>
    <row r="7" spans="1:10" ht="12.75">
      <c r="A7" s="107">
        <v>1</v>
      </c>
      <c r="B7" s="108">
        <v>10</v>
      </c>
      <c r="C7" s="103" t="s">
        <v>79</v>
      </c>
      <c r="D7" s="104" t="s">
        <v>80</v>
      </c>
      <c r="E7" s="104" t="s">
        <v>81</v>
      </c>
      <c r="F7" s="105">
        <v>15.745</v>
      </c>
      <c r="G7" s="21">
        <f aca="true" t="shared" si="0" ref="G7:G30">IF(F7&lt;$H$6,F7,0)</f>
        <v>15.745</v>
      </c>
      <c r="H7" s="90">
        <f aca="true" t="shared" si="1" ref="H7:H30">IF(AND(F7&lt;$I$6,F7&gt;=$H$6),F7,"")</f>
      </c>
      <c r="I7" s="90">
        <f aca="true" t="shared" si="2" ref="I7:I30">IF(AND(F7&lt;$J$6,F7&gt;=$I$6),F7,"")</f>
      </c>
      <c r="J7" s="91">
        <f aca="true" t="shared" si="3" ref="J7:J30">IF(F7&gt;=$J$6,F7,"")</f>
      </c>
    </row>
    <row r="8" spans="1:10" ht="12.75">
      <c r="A8" s="67">
        <v>2</v>
      </c>
      <c r="B8" s="68" t="s">
        <v>201</v>
      </c>
      <c r="C8" s="106" t="s">
        <v>79</v>
      </c>
      <c r="D8" s="106" t="s">
        <v>80</v>
      </c>
      <c r="E8" s="106" t="s">
        <v>108</v>
      </c>
      <c r="F8" s="69">
        <v>16.15</v>
      </c>
      <c r="G8" s="21">
        <f t="shared" si="0"/>
        <v>16.15</v>
      </c>
      <c r="H8" s="90">
        <f t="shared" si="1"/>
      </c>
      <c r="I8" s="90">
        <f t="shared" si="2"/>
      </c>
      <c r="J8" s="91">
        <f t="shared" si="3"/>
      </c>
    </row>
    <row r="9" spans="1:10" ht="12.75">
      <c r="A9" s="70">
        <v>1</v>
      </c>
      <c r="B9" s="71">
        <v>10</v>
      </c>
      <c r="C9" s="109" t="s">
        <v>71</v>
      </c>
      <c r="D9" s="109" t="s">
        <v>72</v>
      </c>
      <c r="E9" s="109" t="s">
        <v>114</v>
      </c>
      <c r="F9" s="74">
        <v>16.373</v>
      </c>
      <c r="G9" s="75">
        <f t="shared" si="0"/>
        <v>0</v>
      </c>
      <c r="H9" s="76">
        <f t="shared" si="1"/>
        <v>16.373</v>
      </c>
      <c r="I9" s="90">
        <f t="shared" si="2"/>
      </c>
      <c r="J9" s="91">
        <f t="shared" si="3"/>
      </c>
    </row>
    <row r="10" spans="1:10" ht="12.75">
      <c r="A10" s="70">
        <v>2</v>
      </c>
      <c r="B10" s="71" t="s">
        <v>201</v>
      </c>
      <c r="C10" s="109" t="s">
        <v>71</v>
      </c>
      <c r="D10" s="109" t="s">
        <v>72</v>
      </c>
      <c r="E10" s="109" t="s">
        <v>73</v>
      </c>
      <c r="F10" s="74">
        <v>16.609</v>
      </c>
      <c r="G10" s="75">
        <f t="shared" si="0"/>
        <v>0</v>
      </c>
      <c r="H10" s="76">
        <f t="shared" si="1"/>
        <v>16.609</v>
      </c>
      <c r="I10" s="90">
        <f t="shared" si="2"/>
      </c>
      <c r="J10" s="91">
        <f t="shared" si="3"/>
      </c>
    </row>
    <row r="11" spans="1:10" ht="12.75">
      <c r="A11" s="70">
        <v>3</v>
      </c>
      <c r="B11" s="71" t="s">
        <v>210</v>
      </c>
      <c r="C11" s="109" t="s">
        <v>92</v>
      </c>
      <c r="D11" s="109" t="s">
        <v>93</v>
      </c>
      <c r="E11" s="109" t="s">
        <v>94</v>
      </c>
      <c r="F11" s="74">
        <v>16.614</v>
      </c>
      <c r="G11" s="75">
        <f t="shared" si="0"/>
        <v>0</v>
      </c>
      <c r="H11" s="76">
        <f t="shared" si="1"/>
        <v>16.614</v>
      </c>
      <c r="I11" s="90">
        <f t="shared" si="2"/>
      </c>
      <c r="J11" s="91">
        <f t="shared" si="3"/>
      </c>
    </row>
    <row r="12" spans="1:10" ht="12.75">
      <c r="A12" s="79">
        <v>1</v>
      </c>
      <c r="B12" s="80">
        <v>10</v>
      </c>
      <c r="C12" s="111" t="s">
        <v>53</v>
      </c>
      <c r="D12" s="111" t="s">
        <v>34</v>
      </c>
      <c r="E12" s="111" t="s">
        <v>54</v>
      </c>
      <c r="F12" s="83">
        <v>16.782</v>
      </c>
      <c r="G12" s="84">
        <f t="shared" si="0"/>
        <v>0</v>
      </c>
      <c r="H12" s="85">
        <f t="shared" si="1"/>
      </c>
      <c r="I12" s="85">
        <f t="shared" si="2"/>
        <v>16.782</v>
      </c>
      <c r="J12" s="91">
        <f t="shared" si="3"/>
      </c>
    </row>
    <row r="13" spans="1:10" ht="12.75">
      <c r="A13" s="79">
        <v>2</v>
      </c>
      <c r="B13" s="80" t="s">
        <v>210</v>
      </c>
      <c r="C13" s="111" t="s">
        <v>95</v>
      </c>
      <c r="D13" s="111" t="s">
        <v>96</v>
      </c>
      <c r="E13" s="111" t="s">
        <v>97</v>
      </c>
      <c r="F13" s="83">
        <v>17.008</v>
      </c>
      <c r="G13" s="84">
        <f t="shared" si="0"/>
        <v>0</v>
      </c>
      <c r="H13" s="85">
        <f t="shared" si="1"/>
      </c>
      <c r="I13" s="85">
        <f t="shared" si="2"/>
        <v>17.008</v>
      </c>
      <c r="J13" s="91">
        <f t="shared" si="3"/>
      </c>
    </row>
    <row r="14" spans="1:10" ht="12.75">
      <c r="A14" s="79">
        <v>3</v>
      </c>
      <c r="B14" s="80">
        <v>8</v>
      </c>
      <c r="C14" s="111" t="s">
        <v>102</v>
      </c>
      <c r="D14" s="111" t="s">
        <v>103</v>
      </c>
      <c r="E14" s="111" t="s">
        <v>197</v>
      </c>
      <c r="F14" s="83">
        <v>17.032</v>
      </c>
      <c r="G14" s="84">
        <f t="shared" si="0"/>
        <v>0</v>
      </c>
      <c r="H14" s="85">
        <f t="shared" si="1"/>
      </c>
      <c r="I14" s="85">
        <f t="shared" si="2"/>
        <v>17.032</v>
      </c>
      <c r="J14" s="91">
        <f t="shared" si="3"/>
      </c>
    </row>
    <row r="15" spans="1:10" ht="12.75">
      <c r="A15" s="79">
        <v>4</v>
      </c>
      <c r="B15" s="80">
        <v>6</v>
      </c>
      <c r="C15" s="111" t="s">
        <v>65</v>
      </c>
      <c r="D15" s="111" t="s">
        <v>66</v>
      </c>
      <c r="E15" s="111" t="s">
        <v>67</v>
      </c>
      <c r="F15" s="83">
        <v>17.346</v>
      </c>
      <c r="G15" s="84">
        <f t="shared" si="0"/>
        <v>0</v>
      </c>
      <c r="H15" s="85">
        <f t="shared" si="1"/>
      </c>
      <c r="I15" s="85">
        <f t="shared" si="2"/>
        <v>17.346</v>
      </c>
      <c r="J15" s="91">
        <f t="shared" si="3"/>
      </c>
    </row>
    <row r="16" spans="1:10" ht="12.75">
      <c r="A16" s="79">
        <v>5</v>
      </c>
      <c r="B16" s="80" t="s">
        <v>210</v>
      </c>
      <c r="C16" s="111" t="s">
        <v>99</v>
      </c>
      <c r="D16" s="111" t="s">
        <v>100</v>
      </c>
      <c r="E16" s="111" t="s">
        <v>101</v>
      </c>
      <c r="F16" s="83">
        <v>17.632</v>
      </c>
      <c r="G16" s="84">
        <f t="shared" si="0"/>
        <v>0</v>
      </c>
      <c r="H16" s="85">
        <f t="shared" si="1"/>
      </c>
      <c r="I16" s="85">
        <f t="shared" si="2"/>
        <v>17.632</v>
      </c>
      <c r="J16" s="91">
        <f t="shared" si="3"/>
      </c>
    </row>
    <row r="17" spans="1:10" ht="12.75">
      <c r="A17" s="92">
        <v>1</v>
      </c>
      <c r="B17" s="93">
        <v>10</v>
      </c>
      <c r="C17" s="112" t="s">
        <v>62</v>
      </c>
      <c r="D17" s="112" t="s">
        <v>85</v>
      </c>
      <c r="E17" s="112" t="s">
        <v>89</v>
      </c>
      <c r="F17" s="96">
        <v>17.789</v>
      </c>
      <c r="G17" s="97">
        <f t="shared" si="0"/>
        <v>0</v>
      </c>
      <c r="H17" s="98">
        <f t="shared" si="1"/>
      </c>
      <c r="I17" s="98">
        <f t="shared" si="2"/>
      </c>
      <c r="J17" s="99">
        <f t="shared" si="3"/>
        <v>17.789</v>
      </c>
    </row>
    <row r="18" spans="1:10" ht="12.75">
      <c r="A18" s="92">
        <v>2</v>
      </c>
      <c r="B18" s="93" t="s">
        <v>210</v>
      </c>
      <c r="C18" s="112" t="s">
        <v>109</v>
      </c>
      <c r="D18" s="112" t="s">
        <v>110</v>
      </c>
      <c r="E18" s="112" t="s">
        <v>111</v>
      </c>
      <c r="F18" s="96">
        <v>17.971</v>
      </c>
      <c r="G18" s="97">
        <f t="shared" si="0"/>
        <v>0</v>
      </c>
      <c r="H18" s="98">
        <f t="shared" si="1"/>
      </c>
      <c r="I18" s="98">
        <f t="shared" si="2"/>
      </c>
      <c r="J18" s="99">
        <f t="shared" si="3"/>
        <v>17.971</v>
      </c>
    </row>
    <row r="19" spans="1:10" ht="12.75">
      <c r="A19" s="92">
        <v>3</v>
      </c>
      <c r="B19" s="93">
        <v>8</v>
      </c>
      <c r="C19" s="112" t="s">
        <v>106</v>
      </c>
      <c r="D19" s="112" t="s">
        <v>63</v>
      </c>
      <c r="E19" s="112" t="s">
        <v>107</v>
      </c>
      <c r="F19" s="96">
        <v>18.251</v>
      </c>
      <c r="G19" s="97">
        <f t="shared" si="0"/>
        <v>0</v>
      </c>
      <c r="H19" s="98">
        <f t="shared" si="1"/>
      </c>
      <c r="I19" s="98">
        <f t="shared" si="2"/>
      </c>
      <c r="J19" s="99">
        <f t="shared" si="3"/>
        <v>18.251</v>
      </c>
    </row>
    <row r="20" spans="1:10" ht="12.75">
      <c r="A20" s="92">
        <v>4</v>
      </c>
      <c r="B20" s="93">
        <v>6</v>
      </c>
      <c r="C20" s="112" t="s">
        <v>90</v>
      </c>
      <c r="D20" s="112" t="s">
        <v>40</v>
      </c>
      <c r="E20" s="112" t="s">
        <v>91</v>
      </c>
      <c r="F20" s="96">
        <v>18.389</v>
      </c>
      <c r="G20" s="97">
        <f t="shared" si="0"/>
        <v>0</v>
      </c>
      <c r="H20" s="98">
        <f t="shared" si="1"/>
      </c>
      <c r="I20" s="98">
        <f t="shared" si="2"/>
      </c>
      <c r="J20" s="99">
        <f t="shared" si="3"/>
        <v>18.389</v>
      </c>
    </row>
    <row r="21" spans="1:10" ht="12.75">
      <c r="A21" s="92">
        <v>5</v>
      </c>
      <c r="B21" s="93">
        <v>4</v>
      </c>
      <c r="C21" s="112" t="s">
        <v>84</v>
      </c>
      <c r="D21" s="112" t="s">
        <v>85</v>
      </c>
      <c r="E21" s="112" t="s">
        <v>98</v>
      </c>
      <c r="F21" s="96">
        <v>18.704</v>
      </c>
      <c r="G21" s="97">
        <f t="shared" si="0"/>
        <v>0</v>
      </c>
      <c r="H21" s="98">
        <f t="shared" si="1"/>
      </c>
      <c r="I21" s="98">
        <f t="shared" si="2"/>
      </c>
      <c r="J21" s="99">
        <f t="shared" si="3"/>
        <v>18.704</v>
      </c>
    </row>
    <row r="22" spans="1:10" ht="12.75">
      <c r="A22" s="92"/>
      <c r="B22" s="93">
        <v>2</v>
      </c>
      <c r="C22" s="112" t="s">
        <v>74</v>
      </c>
      <c r="D22" s="112" t="s">
        <v>51</v>
      </c>
      <c r="E22" s="112" t="s">
        <v>75</v>
      </c>
      <c r="F22" s="96">
        <v>18.713</v>
      </c>
      <c r="G22" s="97">
        <f t="shared" si="0"/>
        <v>0</v>
      </c>
      <c r="H22" s="98">
        <f t="shared" si="1"/>
      </c>
      <c r="I22" s="98">
        <f t="shared" si="2"/>
      </c>
      <c r="J22" s="99">
        <f t="shared" si="3"/>
        <v>18.713</v>
      </c>
    </row>
    <row r="23" spans="1:10" ht="12.75">
      <c r="A23" s="92"/>
      <c r="B23" s="93"/>
      <c r="C23" s="112" t="s">
        <v>84</v>
      </c>
      <c r="D23" s="112" t="s">
        <v>85</v>
      </c>
      <c r="E23" s="112" t="s">
        <v>86</v>
      </c>
      <c r="F23" s="96">
        <v>19.187</v>
      </c>
      <c r="G23" s="97">
        <f t="shared" si="0"/>
        <v>0</v>
      </c>
      <c r="H23" s="98">
        <f t="shared" si="1"/>
      </c>
      <c r="I23" s="98">
        <f t="shared" si="2"/>
      </c>
      <c r="J23" s="99">
        <f t="shared" si="3"/>
        <v>19.187</v>
      </c>
    </row>
    <row r="24" spans="1:10" ht="12.75">
      <c r="A24" s="92"/>
      <c r="B24" s="93"/>
      <c r="C24" s="112" t="s">
        <v>105</v>
      </c>
      <c r="D24" s="112" t="s">
        <v>30</v>
      </c>
      <c r="E24" s="112" t="s">
        <v>31</v>
      </c>
      <c r="F24" s="96">
        <v>20.125</v>
      </c>
      <c r="G24" s="97">
        <f t="shared" si="0"/>
        <v>0</v>
      </c>
      <c r="H24" s="98">
        <f t="shared" si="1"/>
      </c>
      <c r="I24" s="98">
        <f t="shared" si="2"/>
      </c>
      <c r="J24" s="99">
        <f t="shared" si="3"/>
        <v>20.125</v>
      </c>
    </row>
    <row r="25" spans="1:10" ht="12.75">
      <c r="A25" s="92"/>
      <c r="B25" s="93"/>
      <c r="C25" s="112" t="s">
        <v>87</v>
      </c>
      <c r="D25" s="112" t="s">
        <v>88</v>
      </c>
      <c r="E25" s="112" t="s">
        <v>200</v>
      </c>
      <c r="F25" s="96">
        <v>21.874</v>
      </c>
      <c r="G25" s="97">
        <f t="shared" si="0"/>
        <v>0</v>
      </c>
      <c r="H25" s="98">
        <f t="shared" si="1"/>
      </c>
      <c r="I25" s="98">
        <f t="shared" si="2"/>
      </c>
      <c r="J25" s="99">
        <f t="shared" si="3"/>
        <v>21.874</v>
      </c>
    </row>
    <row r="26" spans="1:10" ht="12.75">
      <c r="A26" s="92"/>
      <c r="B26" s="93"/>
      <c r="C26" s="112" t="s">
        <v>76</v>
      </c>
      <c r="D26" s="112" t="s">
        <v>77</v>
      </c>
      <c r="E26" s="112" t="s">
        <v>78</v>
      </c>
      <c r="F26" s="96">
        <v>23.304</v>
      </c>
      <c r="G26" s="97">
        <f t="shared" si="0"/>
        <v>0</v>
      </c>
      <c r="H26" s="98">
        <f t="shared" si="1"/>
      </c>
      <c r="I26" s="98">
        <f t="shared" si="2"/>
      </c>
      <c r="J26" s="99">
        <f t="shared" si="3"/>
        <v>23.304</v>
      </c>
    </row>
    <row r="27" spans="1:10" ht="12.75">
      <c r="A27" s="92"/>
      <c r="B27" s="93"/>
      <c r="C27" s="112" t="s">
        <v>82</v>
      </c>
      <c r="D27" s="112" t="s">
        <v>58</v>
      </c>
      <c r="E27" s="112" t="s">
        <v>83</v>
      </c>
      <c r="F27" s="96">
        <v>28.305</v>
      </c>
      <c r="G27" s="97">
        <f t="shared" si="0"/>
        <v>0</v>
      </c>
      <c r="H27" s="98">
        <f t="shared" si="1"/>
      </c>
      <c r="I27" s="98">
        <f t="shared" si="2"/>
      </c>
      <c r="J27" s="99">
        <f t="shared" si="3"/>
        <v>28.305</v>
      </c>
    </row>
    <row r="28" spans="1:10" ht="12.75">
      <c r="A28" s="92"/>
      <c r="B28" s="93"/>
      <c r="C28" s="112" t="s">
        <v>102</v>
      </c>
      <c r="D28" s="112" t="s">
        <v>103</v>
      </c>
      <c r="E28" s="112" t="s">
        <v>104</v>
      </c>
      <c r="F28" s="96">
        <v>29.098</v>
      </c>
      <c r="G28" s="97">
        <f t="shared" si="0"/>
        <v>0</v>
      </c>
      <c r="H28" s="98">
        <f t="shared" si="1"/>
      </c>
      <c r="I28" s="98">
        <f t="shared" si="2"/>
      </c>
      <c r="J28" s="99">
        <f t="shared" si="3"/>
        <v>29.098</v>
      </c>
    </row>
    <row r="29" spans="1:10" ht="12.75">
      <c r="A29" s="86"/>
      <c r="B29" s="87"/>
      <c r="C29" s="113" t="s">
        <v>62</v>
      </c>
      <c r="D29" s="113" t="s">
        <v>85</v>
      </c>
      <c r="E29" s="113" t="s">
        <v>112</v>
      </c>
      <c r="F29" s="88">
        <v>1000</v>
      </c>
      <c r="G29" s="89">
        <f t="shared" si="0"/>
        <v>0</v>
      </c>
      <c r="H29" s="90">
        <f t="shared" si="1"/>
      </c>
      <c r="I29" s="90">
        <f t="shared" si="2"/>
      </c>
      <c r="J29" s="91">
        <f t="shared" si="3"/>
        <v>1000</v>
      </c>
    </row>
    <row r="30" spans="1:10" ht="12.75">
      <c r="A30" s="86"/>
      <c r="B30" s="87"/>
      <c r="C30" s="113" t="s">
        <v>84</v>
      </c>
      <c r="D30" s="113" t="s">
        <v>85</v>
      </c>
      <c r="E30" s="113" t="s">
        <v>113</v>
      </c>
      <c r="F30" s="88">
        <v>1000</v>
      </c>
      <c r="G30" s="89">
        <f t="shared" si="0"/>
        <v>0</v>
      </c>
      <c r="H30" s="90">
        <f t="shared" si="1"/>
      </c>
      <c r="I30" s="90">
        <f t="shared" si="2"/>
      </c>
      <c r="J30" s="91">
        <f t="shared" si="3"/>
        <v>1000</v>
      </c>
    </row>
    <row r="31" spans="1:10" ht="12.75">
      <c r="A31" s="9"/>
      <c r="B31" s="9"/>
      <c r="C31" s="9"/>
      <c r="D31" s="9"/>
      <c r="E31" s="9"/>
      <c r="F31" s="9"/>
      <c r="G31" s="9"/>
      <c r="H31" s="9"/>
      <c r="I31" s="9"/>
      <c r="J31" s="9"/>
    </row>
    <row r="33" ht="12.75">
      <c r="A33" t="s">
        <v>14</v>
      </c>
    </row>
  </sheetData>
  <sheetProtection/>
  <autoFilter ref="A6:J6"/>
  <mergeCells count="8">
    <mergeCell ref="C4:F4"/>
    <mergeCell ref="K6:N6"/>
    <mergeCell ref="C1:F1"/>
    <mergeCell ref="G1:J1"/>
    <mergeCell ref="C2:F2"/>
    <mergeCell ref="G2:J2"/>
    <mergeCell ref="C3:F3"/>
    <mergeCell ref="G3:J3"/>
  </mergeCells>
  <conditionalFormatting sqref="G7:G30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3" max="3" width="10.57421875" style="0" customWidth="1"/>
    <col min="4" max="4" width="12.8515625" style="0" customWidth="1"/>
    <col min="5" max="5" width="18.28125" style="0" bestFit="1" customWidth="1"/>
  </cols>
  <sheetData>
    <row r="1" spans="1:6" ht="23.25">
      <c r="A1" s="16"/>
      <c r="B1" s="16"/>
      <c r="C1" s="133" t="s">
        <v>20</v>
      </c>
      <c r="D1" s="133"/>
      <c r="E1" s="133"/>
      <c r="F1" s="133"/>
    </row>
    <row r="2" spans="1:6" ht="18.75">
      <c r="A2" s="16"/>
      <c r="B2" s="16"/>
      <c r="C2" s="132" t="s">
        <v>19</v>
      </c>
      <c r="D2" s="134"/>
      <c r="E2" s="134"/>
      <c r="F2" s="134"/>
    </row>
    <row r="3" spans="1:6" ht="18.75">
      <c r="A3" s="16"/>
      <c r="B3" s="16"/>
      <c r="C3" s="135" t="s">
        <v>21</v>
      </c>
      <c r="D3" s="135"/>
      <c r="E3" s="135"/>
      <c r="F3" s="135"/>
    </row>
    <row r="4" spans="1:6" ht="19.5" thickBot="1">
      <c r="A4" s="16"/>
      <c r="B4" s="16"/>
      <c r="C4" s="132" t="s">
        <v>206</v>
      </c>
      <c r="D4" s="132"/>
      <c r="E4" s="132"/>
      <c r="F4" s="132"/>
    </row>
    <row r="5" spans="1:6" ht="37.5">
      <c r="A5" s="1" t="s">
        <v>9</v>
      </c>
      <c r="B5" s="12" t="s">
        <v>12</v>
      </c>
      <c r="C5" s="1" t="s">
        <v>0</v>
      </c>
      <c r="D5" s="2" t="s">
        <v>1</v>
      </c>
      <c r="E5" s="1" t="s">
        <v>2</v>
      </c>
      <c r="F5" s="11" t="s">
        <v>3</v>
      </c>
    </row>
    <row r="6" spans="1:6" ht="15.75" thickBot="1">
      <c r="A6" s="5"/>
      <c r="B6" s="13"/>
      <c r="C6" s="5"/>
      <c r="D6" s="5"/>
      <c r="E6" s="5"/>
      <c r="F6" s="6">
        <f>MIN(F7:F18)</f>
        <v>15.528</v>
      </c>
    </row>
    <row r="7" spans="1:6" ht="12.75">
      <c r="A7" s="22">
        <v>1</v>
      </c>
      <c r="B7" s="23">
        <v>10</v>
      </c>
      <c r="C7" s="126" t="s">
        <v>137</v>
      </c>
      <c r="D7" s="127" t="s">
        <v>69</v>
      </c>
      <c r="E7" s="127" t="s">
        <v>138</v>
      </c>
      <c r="F7" s="88">
        <v>16.255</v>
      </c>
    </row>
    <row r="8" spans="1:6" ht="12.75">
      <c r="A8" s="22">
        <v>2</v>
      </c>
      <c r="B8" s="23">
        <v>8</v>
      </c>
      <c r="C8" s="126" t="s">
        <v>156</v>
      </c>
      <c r="D8" s="127" t="s">
        <v>32</v>
      </c>
      <c r="E8" s="127" t="s">
        <v>157</v>
      </c>
      <c r="F8" s="88">
        <v>18.78</v>
      </c>
    </row>
    <row r="9" spans="1:6" ht="12.75">
      <c r="A9" s="22">
        <v>3</v>
      </c>
      <c r="B9" s="23">
        <v>6</v>
      </c>
      <c r="C9" s="128" t="s">
        <v>120</v>
      </c>
      <c r="D9" s="129" t="s">
        <v>80</v>
      </c>
      <c r="E9" s="129" t="s">
        <v>121</v>
      </c>
      <c r="F9" s="88">
        <v>22.251</v>
      </c>
    </row>
    <row r="10" spans="1:6" ht="12.75">
      <c r="A10" s="22">
        <v>4</v>
      </c>
      <c r="B10" s="23">
        <v>4</v>
      </c>
      <c r="C10" s="126" t="s">
        <v>150</v>
      </c>
      <c r="D10" s="127" t="s">
        <v>151</v>
      </c>
      <c r="E10" s="127" t="s">
        <v>152</v>
      </c>
      <c r="F10" s="88">
        <v>24.474</v>
      </c>
    </row>
    <row r="11" spans="1:6" ht="12.75">
      <c r="A11" s="22">
        <v>5</v>
      </c>
      <c r="B11" s="23">
        <v>2</v>
      </c>
      <c r="C11" s="126" t="s">
        <v>102</v>
      </c>
      <c r="D11" s="127" t="s">
        <v>103</v>
      </c>
      <c r="E11" s="127" t="s">
        <v>104</v>
      </c>
      <c r="F11" s="88">
        <v>29.098</v>
      </c>
    </row>
    <row r="12" spans="1:6" ht="19.5" thickBot="1">
      <c r="A12" s="16"/>
      <c r="B12" s="16"/>
      <c r="C12" s="132" t="s">
        <v>207</v>
      </c>
      <c r="D12" s="132"/>
      <c r="E12" s="132"/>
      <c r="F12" s="132"/>
    </row>
    <row r="13" spans="1:6" ht="37.5">
      <c r="A13" s="1" t="s">
        <v>9</v>
      </c>
      <c r="B13" s="12" t="s">
        <v>12</v>
      </c>
      <c r="C13" s="1" t="s">
        <v>0</v>
      </c>
      <c r="D13" s="2" t="s">
        <v>1</v>
      </c>
      <c r="E13" s="1" t="s">
        <v>2</v>
      </c>
      <c r="F13" s="11" t="s">
        <v>3</v>
      </c>
    </row>
    <row r="14" spans="1:6" ht="15.75" thickBot="1">
      <c r="A14" s="5"/>
      <c r="B14" s="13"/>
      <c r="C14" s="5"/>
      <c r="D14" s="5"/>
      <c r="E14" s="5"/>
      <c r="F14" s="6">
        <f>MIN(F16:F23)</f>
        <v>17.347</v>
      </c>
    </row>
    <row r="15" spans="1:6" ht="12.75">
      <c r="A15" s="22">
        <v>1</v>
      </c>
      <c r="B15" s="30">
        <v>10</v>
      </c>
      <c r="C15" s="126" t="s">
        <v>120</v>
      </c>
      <c r="D15" s="127" t="s">
        <v>80</v>
      </c>
      <c r="E15" s="127" t="s">
        <v>171</v>
      </c>
      <c r="F15" s="131">
        <v>15.528</v>
      </c>
    </row>
    <row r="16" spans="1:6" ht="12.75">
      <c r="A16" s="22">
        <v>2</v>
      </c>
      <c r="B16" s="30">
        <v>8</v>
      </c>
      <c r="C16" s="126" t="s">
        <v>122</v>
      </c>
      <c r="D16" s="127" t="s">
        <v>123</v>
      </c>
      <c r="E16" s="127" t="s">
        <v>124</v>
      </c>
      <c r="F16" s="88">
        <v>17.347</v>
      </c>
    </row>
    <row r="17" spans="9:12" ht="12.75">
      <c r="I17" s="102"/>
      <c r="J17" s="102"/>
      <c r="K17" s="102"/>
      <c r="L17" s="102"/>
    </row>
    <row r="18" spans="9:12" ht="12.75">
      <c r="I18" s="102"/>
      <c r="J18" s="102"/>
      <c r="K18" s="102"/>
      <c r="L18" s="102"/>
    </row>
    <row r="19" spans="9:12" ht="12.75">
      <c r="I19" s="102"/>
      <c r="J19" s="102"/>
      <c r="K19" s="102"/>
      <c r="L19" s="102"/>
    </row>
    <row r="20" spans="3:12" ht="19.5" thickBot="1">
      <c r="C20" s="132" t="s">
        <v>208</v>
      </c>
      <c r="D20" s="132"/>
      <c r="E20" s="132"/>
      <c r="F20" s="132"/>
      <c r="I20" s="102"/>
      <c r="J20" s="102"/>
      <c r="K20" s="102"/>
      <c r="L20" s="102"/>
    </row>
    <row r="21" spans="1:12" ht="60">
      <c r="A21" s="1" t="s">
        <v>9</v>
      </c>
      <c r="B21" s="12" t="s">
        <v>12</v>
      </c>
      <c r="C21" s="137" t="s">
        <v>209</v>
      </c>
      <c r="D21" s="138"/>
      <c r="E21" s="139"/>
      <c r="F21" s="11" t="s">
        <v>3</v>
      </c>
      <c r="I21" s="102"/>
      <c r="J21" s="102"/>
      <c r="K21" s="102"/>
      <c r="L21" s="102"/>
    </row>
    <row r="22" spans="1:12" ht="15.75" thickBot="1">
      <c r="A22" s="5"/>
      <c r="B22" s="13"/>
      <c r="C22" s="140"/>
      <c r="D22" s="141"/>
      <c r="E22" s="142"/>
      <c r="F22" s="6">
        <f>MIN(F23:F28)</f>
        <v>54.157000000000004</v>
      </c>
      <c r="I22" s="102"/>
      <c r="J22" s="102"/>
      <c r="K22" s="102"/>
      <c r="L22" s="102"/>
    </row>
    <row r="23" spans="1:12" ht="12.75" customHeight="1">
      <c r="A23" s="22">
        <v>1</v>
      </c>
      <c r="B23" s="30">
        <v>10</v>
      </c>
      <c r="C23" s="145" t="s">
        <v>204</v>
      </c>
      <c r="D23" s="145"/>
      <c r="E23" s="145"/>
      <c r="F23" s="130">
        <v>54.157000000000004</v>
      </c>
      <c r="I23" s="102"/>
      <c r="J23" s="102"/>
      <c r="K23" s="102"/>
      <c r="L23" s="102"/>
    </row>
    <row r="24" spans="1:12" ht="12.75">
      <c r="A24" s="22">
        <v>2</v>
      </c>
      <c r="B24" s="30">
        <v>8</v>
      </c>
      <c r="C24" s="143" t="s">
        <v>202</v>
      </c>
      <c r="D24" s="143"/>
      <c r="E24" s="143"/>
      <c r="F24" s="130">
        <v>109.19600000000001</v>
      </c>
      <c r="I24" s="102"/>
      <c r="J24" s="102"/>
      <c r="K24" s="102"/>
      <c r="L24" s="102"/>
    </row>
    <row r="25" spans="1:12" ht="12.75">
      <c r="A25" s="22">
        <v>3</v>
      </c>
      <c r="B25" s="30">
        <v>6</v>
      </c>
      <c r="C25" s="144" t="s">
        <v>205</v>
      </c>
      <c r="D25" s="144"/>
      <c r="E25" s="144"/>
      <c r="F25" s="130">
        <v>1039.663</v>
      </c>
      <c r="I25" s="102"/>
      <c r="J25" s="102"/>
      <c r="K25" s="102"/>
      <c r="L25" s="102"/>
    </row>
    <row r="26" spans="1:12" ht="12.75">
      <c r="A26" s="22">
        <v>4</v>
      </c>
      <c r="B26" s="30">
        <v>4</v>
      </c>
      <c r="C26" s="144" t="s">
        <v>203</v>
      </c>
      <c r="D26" s="144"/>
      <c r="E26" s="144"/>
      <c r="F26" s="130">
        <v>1041.999</v>
      </c>
      <c r="I26" s="102"/>
      <c r="J26" s="102"/>
      <c r="K26" s="102"/>
      <c r="L26" s="102"/>
    </row>
    <row r="27" spans="9:12" ht="12.75">
      <c r="I27" s="102"/>
      <c r="J27" s="102"/>
      <c r="K27" s="102"/>
      <c r="L27" s="102"/>
    </row>
    <row r="28" spans="9:12" ht="12.75">
      <c r="I28" s="102"/>
      <c r="J28" s="102"/>
      <c r="K28" s="102"/>
      <c r="L28" s="102"/>
    </row>
    <row r="29" spans="9:12" ht="12.75">
      <c r="I29" s="102"/>
      <c r="J29" s="102"/>
      <c r="K29" s="102"/>
      <c r="L29" s="102"/>
    </row>
    <row r="30" spans="9:12" ht="12.75">
      <c r="I30" s="102"/>
      <c r="J30" s="102"/>
      <c r="K30" s="102"/>
      <c r="L30" s="102"/>
    </row>
    <row r="31" spans="9:12" ht="12.75">
      <c r="I31" s="102"/>
      <c r="J31" s="102"/>
      <c r="K31" s="102"/>
      <c r="L31" s="102"/>
    </row>
    <row r="32" spans="9:12" ht="12.75">
      <c r="I32" s="102"/>
      <c r="J32" s="102"/>
      <c r="K32" s="102"/>
      <c r="L32" s="102"/>
    </row>
    <row r="33" spans="9:12" ht="12.75">
      <c r="I33" s="102"/>
      <c r="J33" s="102"/>
      <c r="K33" s="102"/>
      <c r="L33" s="102"/>
    </row>
    <row r="34" spans="9:12" ht="12.75">
      <c r="I34" s="102"/>
      <c r="J34" s="102"/>
      <c r="K34" s="102"/>
      <c r="L34" s="102"/>
    </row>
    <row r="35" spans="9:12" ht="12.75">
      <c r="I35" s="102"/>
      <c r="J35" s="102"/>
      <c r="K35" s="102"/>
      <c r="L35" s="102"/>
    </row>
    <row r="36" spans="9:12" ht="12.75">
      <c r="I36" s="102"/>
      <c r="J36" s="102"/>
      <c r="K36" s="102"/>
      <c r="L36" s="102"/>
    </row>
    <row r="37" spans="9:12" ht="12.75">
      <c r="I37" s="102"/>
      <c r="J37" s="102"/>
      <c r="K37" s="102"/>
      <c r="L37" s="102"/>
    </row>
    <row r="38" spans="9:12" ht="12.75">
      <c r="I38" s="102"/>
      <c r="J38" s="102"/>
      <c r="K38" s="102"/>
      <c r="L38" s="102"/>
    </row>
    <row r="39" spans="9:12" ht="12.75">
      <c r="I39" s="102"/>
      <c r="J39" s="102"/>
      <c r="K39" s="102"/>
      <c r="L39" s="102"/>
    </row>
  </sheetData>
  <sheetProtection/>
  <mergeCells count="12">
    <mergeCell ref="C1:F1"/>
    <mergeCell ref="C2:F2"/>
    <mergeCell ref="C3:F3"/>
    <mergeCell ref="C4:F4"/>
    <mergeCell ref="C12:F12"/>
    <mergeCell ref="C20:F20"/>
    <mergeCell ref="C21:E21"/>
    <mergeCell ref="C22:E22"/>
    <mergeCell ref="C24:E24"/>
    <mergeCell ref="C26:E26"/>
    <mergeCell ref="C23:E23"/>
    <mergeCell ref="C25:E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14" sqref="C14:F14"/>
    </sheetView>
  </sheetViews>
  <sheetFormatPr defaultColWidth="9.140625" defaultRowHeight="12.75"/>
  <cols>
    <col min="1" max="2" width="9.140625" style="9" customWidth="1"/>
    <col min="3" max="3" width="16.140625" style="0" customWidth="1"/>
    <col min="4" max="4" width="17.140625" style="0" customWidth="1"/>
    <col min="5" max="5" width="24.00390625" style="0" customWidth="1"/>
    <col min="6" max="6" width="10.7109375" style="0" bestFit="1" customWidth="1"/>
  </cols>
  <sheetData>
    <row r="1" spans="1:6" ht="23.25">
      <c r="A1" s="24"/>
      <c r="B1" s="24"/>
      <c r="C1" s="133" t="s">
        <v>20</v>
      </c>
      <c r="D1" s="133"/>
      <c r="E1" s="133"/>
      <c r="F1" s="133"/>
    </row>
    <row r="2" spans="1:10" ht="18.75">
      <c r="A2" s="24"/>
      <c r="B2" s="24"/>
      <c r="C2" s="132" t="s">
        <v>19</v>
      </c>
      <c r="D2" s="134"/>
      <c r="E2" s="134"/>
      <c r="F2" s="134"/>
      <c r="G2" s="10"/>
      <c r="H2" s="10"/>
      <c r="I2" s="10"/>
      <c r="J2" s="10"/>
    </row>
    <row r="3" spans="1:6" ht="18.75">
      <c r="A3" s="24"/>
      <c r="B3" s="24"/>
      <c r="C3" s="135" t="s">
        <v>21</v>
      </c>
      <c r="D3" s="135"/>
      <c r="E3" s="135"/>
      <c r="F3" s="135"/>
    </row>
    <row r="4" spans="1:6" ht="19.5" thickBot="1">
      <c r="A4" s="24"/>
      <c r="B4" s="24"/>
      <c r="C4" s="146" t="s">
        <v>15</v>
      </c>
      <c r="D4" s="146"/>
      <c r="E4" s="146"/>
      <c r="F4" s="146"/>
    </row>
    <row r="5" spans="1:6" ht="37.5">
      <c r="A5" s="32" t="s">
        <v>9</v>
      </c>
      <c r="B5" s="26" t="s">
        <v>13</v>
      </c>
      <c r="C5" s="25" t="s">
        <v>0</v>
      </c>
      <c r="D5" s="27" t="s">
        <v>1</v>
      </c>
      <c r="E5" s="33" t="s">
        <v>2</v>
      </c>
      <c r="F5" s="34" t="s">
        <v>3</v>
      </c>
    </row>
    <row r="6" spans="1:6" ht="15.75" thickBot="1">
      <c r="A6" s="35"/>
      <c r="B6" s="36"/>
      <c r="C6" s="37"/>
      <c r="D6" s="37"/>
      <c r="E6" s="37"/>
      <c r="F6" s="6">
        <f>MIN(F7:F14)</f>
        <v>17.476</v>
      </c>
    </row>
    <row r="7" spans="1:7" ht="12.75">
      <c r="A7" s="29">
        <v>1</v>
      </c>
      <c r="B7" s="38">
        <v>10</v>
      </c>
      <c r="C7" s="115" t="s">
        <v>53</v>
      </c>
      <c r="D7" s="116" t="s">
        <v>34</v>
      </c>
      <c r="E7" s="116" t="s">
        <v>54</v>
      </c>
      <c r="F7" s="39">
        <v>17.476</v>
      </c>
      <c r="G7" s="9"/>
    </row>
    <row r="8" spans="1:7" ht="12.75">
      <c r="A8" s="19">
        <v>2</v>
      </c>
      <c r="B8" s="40">
        <v>8</v>
      </c>
      <c r="C8" s="56" t="s">
        <v>65</v>
      </c>
      <c r="D8" s="57" t="s">
        <v>66</v>
      </c>
      <c r="E8" s="57" t="s">
        <v>67</v>
      </c>
      <c r="F8" s="41">
        <v>18.226</v>
      </c>
      <c r="G8" s="9"/>
    </row>
    <row r="9" spans="1:7" ht="12.75">
      <c r="A9" s="19">
        <v>3</v>
      </c>
      <c r="B9" s="40">
        <v>6</v>
      </c>
      <c r="C9" s="58" t="s">
        <v>68</v>
      </c>
      <c r="D9" s="59" t="s">
        <v>69</v>
      </c>
      <c r="E9" s="59" t="s">
        <v>70</v>
      </c>
      <c r="F9" s="41">
        <v>21.535</v>
      </c>
      <c r="G9" s="9"/>
    </row>
    <row r="10" spans="1:7" ht="12.75">
      <c r="A10" s="19">
        <v>4</v>
      </c>
      <c r="B10" s="40">
        <v>4</v>
      </c>
      <c r="C10" s="58" t="s">
        <v>55</v>
      </c>
      <c r="D10" s="59" t="s">
        <v>32</v>
      </c>
      <c r="E10" s="59" t="s">
        <v>56</v>
      </c>
      <c r="F10" s="41">
        <v>24.189</v>
      </c>
      <c r="G10" s="9"/>
    </row>
    <row r="11" spans="1:7" ht="12.75">
      <c r="A11" s="19">
        <v>5</v>
      </c>
      <c r="B11" s="40">
        <v>2</v>
      </c>
      <c r="C11" s="58" t="s">
        <v>60</v>
      </c>
      <c r="D11" s="59" t="s">
        <v>32</v>
      </c>
      <c r="E11" s="59" t="s">
        <v>61</v>
      </c>
      <c r="F11" s="41">
        <v>25.152</v>
      </c>
      <c r="G11" s="9"/>
    </row>
    <row r="12" spans="1:7" ht="12.75">
      <c r="A12" s="19"/>
      <c r="B12" s="40"/>
      <c r="C12" s="58" t="s">
        <v>50</v>
      </c>
      <c r="D12" s="59" t="s">
        <v>51</v>
      </c>
      <c r="E12" s="59" t="s">
        <v>52</v>
      </c>
      <c r="F12" s="114">
        <v>26.37</v>
      </c>
      <c r="G12" s="9"/>
    </row>
    <row r="13" spans="1:7" ht="12.75">
      <c r="A13" s="19"/>
      <c r="B13" s="40"/>
      <c r="C13" s="58" t="s">
        <v>57</v>
      </c>
      <c r="D13" s="59" t="s">
        <v>58</v>
      </c>
      <c r="E13" s="59" t="s">
        <v>59</v>
      </c>
      <c r="F13" s="41">
        <v>38.422</v>
      </c>
      <c r="G13" s="9"/>
    </row>
    <row r="14" spans="1:7" ht="12.75">
      <c r="A14" s="19"/>
      <c r="B14" s="40"/>
      <c r="C14" s="58" t="s">
        <v>62</v>
      </c>
      <c r="D14" s="59" t="s">
        <v>63</v>
      </c>
      <c r="E14" s="59" t="s">
        <v>64</v>
      </c>
      <c r="F14" s="41">
        <v>72.319</v>
      </c>
      <c r="G14" s="9"/>
    </row>
    <row r="15" spans="1:6" ht="12.75">
      <c r="A15" s="24"/>
      <c r="B15" s="24"/>
      <c r="C15" s="24"/>
      <c r="D15" s="24"/>
      <c r="E15" s="24"/>
      <c r="F15" s="24"/>
    </row>
    <row r="16" ht="12.75">
      <c r="A16" t="s">
        <v>14</v>
      </c>
    </row>
  </sheetData>
  <sheetProtection/>
  <autoFilter ref="A6:F6"/>
  <mergeCells count="4">
    <mergeCell ref="C1:F1"/>
    <mergeCell ref="C3:F3"/>
    <mergeCell ref="C2:F2"/>
    <mergeCell ref="C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30" sqref="F30"/>
    </sheetView>
  </sheetViews>
  <sheetFormatPr defaultColWidth="9.140625" defaultRowHeight="12.75"/>
  <cols>
    <col min="3" max="3" width="11.7109375" style="0" customWidth="1"/>
    <col min="4" max="4" width="18.00390625" style="0" customWidth="1"/>
    <col min="5" max="5" width="16.7109375" style="0" customWidth="1"/>
    <col min="6" max="6" width="10.7109375" style="0" bestFit="1" customWidth="1"/>
  </cols>
  <sheetData>
    <row r="1" spans="3:6" ht="23.25">
      <c r="C1" s="133" t="s">
        <v>20</v>
      </c>
      <c r="D1" s="133"/>
      <c r="E1" s="133"/>
      <c r="F1" s="133"/>
    </row>
    <row r="2" spans="3:6" ht="18.75">
      <c r="C2" s="132" t="s">
        <v>19</v>
      </c>
      <c r="D2" s="134"/>
      <c r="E2" s="134"/>
      <c r="F2" s="134"/>
    </row>
    <row r="3" spans="3:6" ht="18.75">
      <c r="C3" s="135" t="s">
        <v>21</v>
      </c>
      <c r="D3" s="135"/>
      <c r="E3" s="135"/>
      <c r="F3" s="135"/>
    </row>
    <row r="4" spans="1:6" ht="18.75">
      <c r="A4" s="24"/>
      <c r="B4" s="24"/>
      <c r="C4" s="132" t="s">
        <v>8</v>
      </c>
      <c r="D4" s="132"/>
      <c r="E4" s="132"/>
      <c r="F4" s="132"/>
    </row>
    <row r="5" spans="1:6" ht="13.5" thickBot="1">
      <c r="A5" s="24"/>
      <c r="B5" s="24"/>
      <c r="C5" s="43"/>
      <c r="D5" s="24"/>
      <c r="E5" s="24"/>
      <c r="F5" s="24"/>
    </row>
    <row r="6" spans="1:6" ht="37.5">
      <c r="A6" s="32" t="s">
        <v>9</v>
      </c>
      <c r="B6" s="44" t="s">
        <v>13</v>
      </c>
      <c r="C6" s="25" t="s">
        <v>25</v>
      </c>
      <c r="D6" s="27" t="s">
        <v>0</v>
      </c>
      <c r="E6" s="33" t="s">
        <v>2</v>
      </c>
      <c r="F6" s="34" t="s">
        <v>3</v>
      </c>
    </row>
    <row r="7" spans="1:6" ht="15.75" thickBot="1">
      <c r="A7" s="35"/>
      <c r="B7" s="36"/>
      <c r="C7" s="37"/>
      <c r="D7" s="37"/>
      <c r="E7" s="37"/>
      <c r="F7" s="6">
        <f>MIN(F8:F10)</f>
        <v>25.851</v>
      </c>
    </row>
    <row r="8" spans="1:6" ht="12.75">
      <c r="A8" s="45">
        <v>1</v>
      </c>
      <c r="B8" s="46">
        <v>10</v>
      </c>
      <c r="C8" s="117" t="s">
        <v>44</v>
      </c>
      <c r="D8" s="118" t="s">
        <v>45</v>
      </c>
      <c r="E8" s="119" t="s">
        <v>46</v>
      </c>
      <c r="F8" s="47">
        <v>25.851</v>
      </c>
    </row>
    <row r="9" spans="1:6" ht="12.75">
      <c r="A9" s="45">
        <v>2</v>
      </c>
      <c r="B9" s="46">
        <v>8</v>
      </c>
      <c r="C9" s="56" t="s">
        <v>42</v>
      </c>
      <c r="D9" s="57" t="s">
        <v>43</v>
      </c>
      <c r="E9" s="57" t="s">
        <v>31</v>
      </c>
      <c r="F9" s="53">
        <v>27.392</v>
      </c>
    </row>
    <row r="10" spans="1:6" ht="12.75">
      <c r="A10" s="45">
        <v>3</v>
      </c>
      <c r="B10" s="46">
        <v>6</v>
      </c>
      <c r="C10" s="58" t="s">
        <v>47</v>
      </c>
      <c r="D10" s="59" t="s">
        <v>48</v>
      </c>
      <c r="E10" s="59" t="s">
        <v>49</v>
      </c>
      <c r="F10" s="53">
        <v>30.887</v>
      </c>
    </row>
  </sheetData>
  <sheetProtection/>
  <autoFilter ref="A7:F7"/>
  <mergeCells count="4">
    <mergeCell ref="C4:F4"/>
    <mergeCell ref="C1:F1"/>
    <mergeCell ref="C2:F2"/>
    <mergeCell ref="C3:F3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17" sqref="E17"/>
    </sheetView>
  </sheetViews>
  <sheetFormatPr defaultColWidth="9.140625" defaultRowHeight="12.75"/>
  <cols>
    <col min="3" max="3" width="17.57421875" style="0" customWidth="1"/>
    <col min="4" max="4" width="15.140625" style="0" customWidth="1"/>
    <col min="5" max="5" width="24.140625" style="0" customWidth="1"/>
    <col min="6" max="6" width="10.7109375" style="0" bestFit="1" customWidth="1"/>
  </cols>
  <sheetData>
    <row r="1" spans="3:6" ht="23.25">
      <c r="C1" s="133" t="s">
        <v>20</v>
      </c>
      <c r="D1" s="133"/>
      <c r="E1" s="133"/>
      <c r="F1" s="133"/>
    </row>
    <row r="2" spans="3:6" ht="18.75">
      <c r="C2" s="132" t="s">
        <v>19</v>
      </c>
      <c r="D2" s="134"/>
      <c r="E2" s="134"/>
      <c r="F2" s="134"/>
    </row>
    <row r="3" spans="3:6" ht="18.75">
      <c r="C3" s="135" t="s">
        <v>21</v>
      </c>
      <c r="D3" s="135"/>
      <c r="E3" s="135"/>
      <c r="F3" s="135"/>
    </row>
    <row r="4" spans="1:6" ht="18.75">
      <c r="A4" s="24"/>
      <c r="B4" s="24"/>
      <c r="C4" s="132" t="s">
        <v>10</v>
      </c>
      <c r="D4" s="132"/>
      <c r="E4" s="132"/>
      <c r="F4" s="132"/>
    </row>
    <row r="5" spans="1:6" ht="13.5" thickBot="1">
      <c r="A5" s="24"/>
      <c r="B5" s="24"/>
      <c r="C5" s="43"/>
      <c r="D5" s="24"/>
      <c r="E5" s="24"/>
      <c r="F5" s="24"/>
    </row>
    <row r="6" spans="1:6" ht="37.5">
      <c r="A6" s="32" t="s">
        <v>9</v>
      </c>
      <c r="B6" s="26" t="s">
        <v>13</v>
      </c>
      <c r="C6" s="25" t="s">
        <v>25</v>
      </c>
      <c r="D6" s="27" t="s">
        <v>0</v>
      </c>
      <c r="E6" s="33" t="s">
        <v>2</v>
      </c>
      <c r="F6" s="34" t="s">
        <v>3</v>
      </c>
    </row>
    <row r="7" spans="1:6" ht="15.75" thickBot="1">
      <c r="A7" s="35"/>
      <c r="B7" s="36"/>
      <c r="C7" s="37"/>
      <c r="D7" s="37"/>
      <c r="E7" s="37"/>
      <c r="F7" s="54">
        <f>MIN(F8:F11)</f>
        <v>48.871</v>
      </c>
    </row>
    <row r="8" spans="1:6" ht="12.75">
      <c r="A8" s="19">
        <v>1</v>
      </c>
      <c r="B8" s="20" t="s">
        <v>11</v>
      </c>
      <c r="C8" s="120" t="s">
        <v>26</v>
      </c>
      <c r="D8" s="121" t="s">
        <v>27</v>
      </c>
      <c r="E8" s="121" t="s">
        <v>28</v>
      </c>
      <c r="F8" s="124">
        <v>48.871</v>
      </c>
    </row>
    <row r="9" spans="1:6" ht="12.75">
      <c r="A9" s="19">
        <v>2</v>
      </c>
      <c r="B9" s="20" t="s">
        <v>11</v>
      </c>
      <c r="C9" s="120" t="s">
        <v>33</v>
      </c>
      <c r="D9" s="121" t="s">
        <v>34</v>
      </c>
      <c r="E9" s="121" t="s">
        <v>35</v>
      </c>
      <c r="F9" s="124">
        <v>53.066</v>
      </c>
    </row>
    <row r="10" spans="1:6" ht="12.75">
      <c r="A10" s="22">
        <v>3</v>
      </c>
      <c r="B10" s="23" t="s">
        <v>11</v>
      </c>
      <c r="C10" s="120" t="s">
        <v>29</v>
      </c>
      <c r="D10" s="121" t="s">
        <v>30</v>
      </c>
      <c r="E10" s="121" t="s">
        <v>31</v>
      </c>
      <c r="F10" s="124">
        <v>61.6</v>
      </c>
    </row>
    <row r="11" spans="1:6" ht="12.75">
      <c r="A11" s="22">
        <v>4</v>
      </c>
      <c r="B11" s="23" t="s">
        <v>11</v>
      </c>
      <c r="C11" s="120" t="s">
        <v>39</v>
      </c>
      <c r="D11" s="121" t="s">
        <v>40</v>
      </c>
      <c r="E11" s="121" t="s">
        <v>41</v>
      </c>
      <c r="F11" s="124">
        <v>72.29</v>
      </c>
    </row>
    <row r="12" spans="1:6" ht="13.5" thickBot="1">
      <c r="A12" s="42">
        <v>5</v>
      </c>
      <c r="B12" s="55" t="s">
        <v>11</v>
      </c>
      <c r="C12" s="122" t="s">
        <v>36</v>
      </c>
      <c r="D12" s="123" t="s">
        <v>37</v>
      </c>
      <c r="E12" s="123" t="s">
        <v>38</v>
      </c>
      <c r="F12" s="125">
        <v>79.032</v>
      </c>
    </row>
  </sheetData>
  <sheetProtection/>
  <autoFilter ref="A7:F7"/>
  <mergeCells count="4">
    <mergeCell ref="C4:F4"/>
    <mergeCell ref="C1:F1"/>
    <mergeCell ref="C2:F2"/>
    <mergeCell ref="C3:F3"/>
  </mergeCells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26" sqref="D26"/>
    </sheetView>
  </sheetViews>
  <sheetFormatPr defaultColWidth="9.140625" defaultRowHeight="12.75"/>
  <cols>
    <col min="3" max="3" width="17.8515625" style="0" customWidth="1"/>
    <col min="4" max="4" width="16.28125" style="0" customWidth="1"/>
    <col min="5" max="5" width="23.140625" style="0" customWidth="1"/>
    <col min="6" max="6" width="10.7109375" style="0" bestFit="1" customWidth="1"/>
  </cols>
  <sheetData>
    <row r="1" spans="1:6" ht="23.25">
      <c r="A1" s="24"/>
      <c r="B1" s="24"/>
      <c r="C1" s="133" t="s">
        <v>20</v>
      </c>
      <c r="D1" s="133"/>
      <c r="E1" s="133"/>
      <c r="F1" s="133"/>
    </row>
    <row r="2" spans="1:6" ht="18.75">
      <c r="A2" s="24"/>
      <c r="B2" s="24"/>
      <c r="C2" s="132" t="s">
        <v>19</v>
      </c>
      <c r="D2" s="134"/>
      <c r="E2" s="134"/>
      <c r="F2" s="134"/>
    </row>
    <row r="3" spans="1:6" ht="18.75">
      <c r="A3" s="24"/>
      <c r="B3" s="24"/>
      <c r="C3" s="135" t="s">
        <v>21</v>
      </c>
      <c r="D3" s="135"/>
      <c r="E3" s="135"/>
      <c r="F3" s="135"/>
    </row>
    <row r="4" spans="1:6" ht="19.5" thickBot="1">
      <c r="A4" s="24"/>
      <c r="B4" s="24"/>
      <c r="C4" s="132" t="s">
        <v>16</v>
      </c>
      <c r="D4" s="132"/>
      <c r="E4" s="132"/>
      <c r="F4" s="132"/>
    </row>
    <row r="5" spans="1:6" ht="37.5">
      <c r="A5" s="25" t="s">
        <v>9</v>
      </c>
      <c r="B5" s="26" t="s">
        <v>13</v>
      </c>
      <c r="C5" s="25" t="s">
        <v>1</v>
      </c>
      <c r="D5" s="27" t="s">
        <v>0</v>
      </c>
      <c r="E5" s="25" t="s">
        <v>2</v>
      </c>
      <c r="F5" s="28" t="s">
        <v>3</v>
      </c>
    </row>
    <row r="6" spans="1:6" ht="15.75" thickBot="1">
      <c r="A6" s="35"/>
      <c r="B6" s="36"/>
      <c r="C6" s="37"/>
      <c r="D6" s="37"/>
      <c r="E6" s="37"/>
      <c r="F6" s="6">
        <f>MIN(F7:F7)</f>
        <v>28.19</v>
      </c>
    </row>
    <row r="7" spans="1:6" ht="12.75" customHeight="1">
      <c r="A7" s="22">
        <v>1</v>
      </c>
      <c r="B7" s="30" t="s">
        <v>11</v>
      </c>
      <c r="C7" s="58" t="s">
        <v>22</v>
      </c>
      <c r="D7" s="59" t="s">
        <v>23</v>
      </c>
      <c r="E7" s="59" t="s">
        <v>24</v>
      </c>
      <c r="F7" s="31">
        <v>28.19</v>
      </c>
    </row>
    <row r="8" spans="1:6" ht="12.75">
      <c r="A8" s="9"/>
      <c r="B8" s="9"/>
      <c r="C8" s="60"/>
      <c r="D8" s="60"/>
      <c r="E8" s="60"/>
      <c r="F8" s="15"/>
    </row>
    <row r="12" ht="12.75">
      <c r="A12" t="s">
        <v>14</v>
      </c>
    </row>
  </sheetData>
  <sheetProtection/>
  <autoFilter ref="A6:F6"/>
  <mergeCells count="4">
    <mergeCell ref="C1:F1"/>
    <mergeCell ref="C2:F2"/>
    <mergeCell ref="C4:F4"/>
    <mergeCell ref="C3:F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skettleton</dc:creator>
  <cp:keywords/>
  <dc:description/>
  <cp:lastModifiedBy>Shelly Frame</cp:lastModifiedBy>
  <cp:lastPrinted>2024-03-02T06:46:30Z</cp:lastPrinted>
  <dcterms:created xsi:type="dcterms:W3CDTF">2010-03-15T02:47:49Z</dcterms:created>
  <dcterms:modified xsi:type="dcterms:W3CDTF">2024-03-25T06:17:38Z</dcterms:modified>
  <cp:category/>
  <cp:version/>
  <cp:contentType/>
  <cp:contentStatus/>
</cp:coreProperties>
</file>